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arquivos.ufac.br\grupos\proplan\Proplan Arquivos\DCGI\CRSC-PCCTAE\"/>
    </mc:Choice>
  </mc:AlternateContent>
  <xr:revisionPtr revIDLastSave="0" documentId="13_ncr:1_{72054F83-9F0F-43D4-B0A8-CBA94CFACE4A}" xr6:coauthVersionLast="47" xr6:coauthVersionMax="47" xr10:uidLastSave="{00000000-0000-0000-0000-000000000000}"/>
  <workbookProtection workbookAlgorithmName="SHA-512" workbookHashValue="Ni53ruAnNjG5lR0p2g8MOlAoLvrKnzXSoEAKfeFhryPHT8IRiBRs/S8xs9g//m/8YAAkw94tlq5W37ubYgOgQg==" workbookSaltValue="/+H87NGGjV214vCfvDopsw==" workbookSpinCount="100000" lockStructure="1"/>
  <bookViews>
    <workbookView xWindow="-120" yWindow="-120" windowWidth="29040" windowHeight="15720" xr2:uid="{00000000-000D-0000-FFFF-FFFF00000000}"/>
  </bookViews>
  <sheets>
    <sheet name="RESUMO GERAL" sheetId="1" r:id="rId1"/>
    <sheet name="ANEXO I" sheetId="2" r:id="rId2"/>
    <sheet name="ANEXO II" sheetId="3" r:id="rId3"/>
    <sheet name="ANEXO III" sheetId="4" r:id="rId4"/>
    <sheet name="ANEXO IV" sheetId="5" r:id="rId5"/>
    <sheet name="ANEXO V" sheetId="6" r:id="rId6"/>
    <sheet name="ANEXO VI"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6" i="1" s="1"/>
  <c r="D15" i="1"/>
  <c r="D13" i="1"/>
  <c r="D12" i="1"/>
  <c r="D11" i="1"/>
  <c r="D10" i="1"/>
  <c r="F24" i="7"/>
  <c r="F23" i="7"/>
  <c r="F22" i="7"/>
  <c r="F21" i="7"/>
  <c r="F20" i="7"/>
  <c r="F19" i="7"/>
  <c r="F18" i="7"/>
  <c r="F17" i="7"/>
  <c r="F16" i="7"/>
  <c r="F15" i="7"/>
  <c r="F14" i="7"/>
  <c r="F13" i="7"/>
  <c r="F12" i="7"/>
  <c r="F11" i="7"/>
  <c r="F10" i="7"/>
  <c r="F9" i="7"/>
  <c r="F8" i="7"/>
  <c r="F7" i="7"/>
  <c r="F25" i="7" s="1"/>
  <c r="C15" i="1" s="1"/>
  <c r="F6" i="7"/>
  <c r="H9" i="6"/>
  <c r="H8" i="6"/>
  <c r="H7" i="6"/>
  <c r="H6" i="6"/>
  <c r="H10" i="6" s="1"/>
  <c r="C14" i="1" s="1"/>
  <c r="F13" i="5"/>
  <c r="F12" i="5"/>
  <c r="F14" i="5" s="1"/>
  <c r="C13" i="1" s="1"/>
  <c r="F11" i="5"/>
  <c r="F10" i="5"/>
  <c r="F9" i="5"/>
  <c r="F8" i="5"/>
  <c r="F7" i="5"/>
  <c r="F6" i="5"/>
  <c r="F8" i="4"/>
  <c r="F7" i="4"/>
  <c r="F9" i="4" s="1"/>
  <c r="C12" i="1" s="1"/>
  <c r="F6" i="4"/>
  <c r="F16" i="3"/>
  <c r="F15" i="3"/>
  <c r="F14" i="3"/>
  <c r="F13" i="3"/>
  <c r="F12" i="3"/>
  <c r="F11" i="3"/>
  <c r="F10" i="3"/>
  <c r="F9" i="3"/>
  <c r="F8" i="3"/>
  <c r="F7" i="3"/>
  <c r="F6" i="3"/>
  <c r="F17" i="3" s="1"/>
  <c r="C11" i="1" s="1"/>
  <c r="F15" i="2"/>
  <c r="F14" i="2"/>
  <c r="F13" i="2"/>
  <c r="F12" i="2"/>
  <c r="F11" i="2"/>
  <c r="F10" i="2"/>
  <c r="F9" i="2"/>
  <c r="F8" i="2"/>
  <c r="F7" i="2"/>
  <c r="F6" i="2"/>
  <c r="F16" i="2" l="1"/>
  <c r="C10" i="1" s="1"/>
  <c r="C1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<sst xmlns="http://schemas.openxmlformats.org/spreadsheetml/2006/main" count="200" uniqueCount="110">
  <si>
    <t>Anexo</t>
  </si>
  <si>
    <t>Descrição do Requisito</t>
  </si>
  <si>
    <t>Pontuação Obtida</t>
  </si>
  <si>
    <t>ANEXO I</t>
  </si>
  <si>
    <t>Requisito I: Participação em Grupos de Trabalho, Comissões, Comitês, etc.</t>
  </si>
  <si>
    <t>ANEXO II</t>
  </si>
  <si>
    <t>Requisito II: Participação e Atuação em Projetos Institucionais, Gestão, Ensino...</t>
  </si>
  <si>
    <t>ANEXO III</t>
  </si>
  <si>
    <t>Requisito III: Recebimento de Premiação em Evento de Reconhecimento Público...</t>
  </si>
  <si>
    <t>ANEXO IV</t>
  </si>
  <si>
    <t>Requisito IV: Designação para Assunção de Responsabilidades Técnico-Administrativas...</t>
  </si>
  <si>
    <t>ANEXO V</t>
  </si>
  <si>
    <t>Requisito V: Exercício de Função ou Cargo de Direção ou Assessoramento...</t>
  </si>
  <si>
    <t>ANEXO VI</t>
  </si>
  <si>
    <t>Requisito VI: Produção, Prospecção e Difusão de Conhecimento Científico ou Técnico</t>
  </si>
  <si>
    <t>TOTAL</t>
  </si>
  <si>
    <t>REQUISITO I: PARTICIPAÇÃO EM GRUPOS DE TRABALHO, COMISSÕES, COMITÊS, NÚCLEOS, REPRESENTAÇÕES OU SIMILARES</t>
  </si>
  <si>
    <t>Item</t>
  </si>
  <si>
    <t>Critérios específicos</t>
  </si>
  <si>
    <t>Unidade de medida</t>
  </si>
  <si>
    <t>Pontos Unitários</t>
  </si>
  <si>
    <t>Quantidade</t>
  </si>
  <si>
    <t>Pontuação Total</t>
  </si>
  <si>
    <t>Exercício do mandato como membro de conselhos superiores e conselhos de unidades e órgãos colegiados da Instituição Federal de Ensino</t>
  </si>
  <si>
    <t>Por ano ou fração acima de seis meses</t>
  </si>
  <si>
    <t>Coordenação ou presidência de núcleos, representações, grupos de trabalho ou similares, comissões ou comitês previstos no âmbito da administração pública, regularmente instituídos, ou reconhecidos pelo órgão ou pela entidade</t>
  </si>
  <si>
    <t>Por designação</t>
  </si>
  <si>
    <t>Participação como membro de núcleos, representações, grupos de trabalho ou similares, comissões ou comitês previstos no âmbito da administração pública, regularmente instituídos</t>
  </si>
  <si>
    <t>Participação como defensor dativo ou como membro de equipe designada em processos de apuração de materialidade e responsabilidade, como sindicância, processo administrativo disciplinar e tomada de contas especial</t>
  </si>
  <si>
    <t>Atuação em atividades de organização, fiscalização, execução de exame de seleção, vestibular ou concursos</t>
  </si>
  <si>
    <t>Atuação em atividades de elaboração, revisão e/ou correção de provas de exame de seleção, vestibular ou concursos</t>
  </si>
  <si>
    <t>Exercício de mandato em entidade sindical da categoria</t>
  </si>
  <si>
    <t>Participação como membro em programas ou projetos de políticas públicas externas à Instituição Federal de Ensino, desde que comprovada a obtenção de resultados institucionais relevantes</t>
  </si>
  <si>
    <t>Representação legal da Instituição Federal de Ensino junto a órgãos e entidades do Poder Público ou responsabilidade técnica junto a órgãos de fiscalização, controle e regulação</t>
  </si>
  <si>
    <t>Atuação técnica externa, formalmente autorizada ou reconhecida pela Instituição Federal de Ensino de lotação, em órgãos estatais ou paraestatais, escolas de governo, agências reguladoras ou organismos internacionais, com contribuição ou repercussão institucional</t>
  </si>
  <si>
    <t>Por produto</t>
  </si>
  <si>
    <t>TOTAL DO REQUISITO</t>
  </si>
  <si>
    <t>REQUISITO II: PARTICIPAÇÃO E ATUAÇÃO EM PROJETOS INSTITUCIONAIS, GESTÃO, APOIO AO ENSINO, PESQUISA, EXTENSÃO E INOVAÇÃO</t>
  </si>
  <si>
    <t>Coordenação de projetos institucionais (ensino, pesquisa, extensão, gestão e inovação)</t>
  </si>
  <si>
    <t>Por projeto</t>
  </si>
  <si>
    <t>Participação em atividades técnicas e/ou especializadas em projetos, incluída a elaboração de projetos pedagógicos, programas e/ou ações institucionais (ensino, pesquisa, extensão, gestão e inovação)</t>
  </si>
  <si>
    <t>Participação em comissão ou conselho editorial de livros, revistas ou publicações científicas ou outras publicações acadêmicas</t>
  </si>
  <si>
    <t>Por mandato</t>
  </si>
  <si>
    <t>Participação em atividade de Cooperação Técnica Interinstitucional em projetos institucionais</t>
  </si>
  <si>
    <t>Participação em atividades de orientação, tutoria, preceptoria ou supervisão</t>
  </si>
  <si>
    <t>Participação em atividades de produção ou reformulação de material acessível, ou técnico de referência (manuais, roteiros técnicos)</t>
  </si>
  <si>
    <t>Participação em atividade de avaliação de trabalho ou atuação como jurado em eventos acadêmicos, científicos, culturais, esportivos e técnicos</t>
  </si>
  <si>
    <t>Por evento</t>
  </si>
  <si>
    <t>Participação em atividade institucional de produção audiovisual, artística, exposição, podcast ou outras formas de apresentação</t>
  </si>
  <si>
    <t>Participação em programas de formação continuada e/ou ações de desenvolvimento de competências, desde que não utilizada para fins de aceleração da promoção na carreira (carga horária mínima de dez horas)</t>
  </si>
  <si>
    <t>Por capacitação</t>
  </si>
  <si>
    <t>Desempenho de atividade técnica especializada, formalmente reconhecida pela Instituição Federal de Ensino, com demonstração de domínio técnico diferenciado e contribuição institucional relevante na área de atuação</t>
  </si>
  <si>
    <t>Participação em capacitação, fórum, oficina, workshop e congresso, com carga horária mínima de dez horas, vinculada aos interesses da Instituição Federal de Ensino</t>
  </si>
  <si>
    <t>REQUISITO III: RECEBIMENTO DE PREMIAÇÃO EM EVENTO DE RECONHECIMENTO PÚBLICO POR PROJETOS NA ADMINISTRAÇÃO PÚBLICA</t>
  </si>
  <si>
    <t>Recebimento de premiação de âmbito internacional por projeto implementado na administração pública</t>
  </si>
  <si>
    <t>Por prêmio</t>
  </si>
  <si>
    <t>Recebimento de premiação de âmbito nacional por projeto implementado na administração pública</t>
  </si>
  <si>
    <t>Recebimento de premiação de âmbito local ou institucional, formalmente instituído, por projeto implementado na administração pública</t>
  </si>
  <si>
    <t>REQUISITO IV: DESIGNAÇÃO PARA ASSUNÇÃO DE RESPONSABILIDADES TÉCNICO-ADMINISTRATIVAS OU ESPECIALIZADAS</t>
  </si>
  <si>
    <t>Atuação tecnicamente qualificada na operação, na implantação, no suporte ou no apoio a desenvolvimento, parametrização ou aperfeiçoamento de sistemas estruturantes da administração pública</t>
  </si>
  <si>
    <t>Por sistema</t>
  </si>
  <si>
    <t>Elaboração de projeto básico ou de termo de referência, ou participação como membro de equipe de planejamento de contratação</t>
  </si>
  <si>
    <t>Exercício de atividades de gestão ou fiscalização de contratos de aquisição, serviços, convênios e acordos ou instrumentos correlatos</t>
  </si>
  <si>
    <t>Exercício de atividades relacionadas à licitação e às suas excepcionalidades</t>
  </si>
  <si>
    <t>Participação em atividades de apoio técnico especializado em políticas, programas e ações de promoção na área de saúde humana, animal e ambiente, de acessibilidade ou diversidade, de interesse institucional</t>
  </si>
  <si>
    <t>Atuação tecnicamente qualificada em ambientes ou processos que demandem condições especiais de segurança, cuidado ou conformidade com requisitos legais e regulatórios, desde que não receba adicional de periculosidade ou insalubridade em razão das mesmas condições</t>
  </si>
  <si>
    <t>Atuação em sistemas e/ou processos de trabalho institucionais em ensino, pesquisa, extensão, gestão e inovação, desde que não constitua atividade habitual do cargo</t>
  </si>
  <si>
    <t>Atuação como responsável por setor ou por unidade, formalmente designado, desde que a designação não gere pagamento de remuneração</t>
  </si>
  <si>
    <t>REQUISITO V: EXERCÍCIO DE FUNÇÃO OU CARGO DE DIREÇÃO OU DE ASSESSORAMENTO INSTITUCIONAL</t>
  </si>
  <si>
    <t>Pontos Titular</t>
  </si>
  <si>
    <t>Pontos Substituto</t>
  </si>
  <si>
    <t>Qtd Titular</t>
  </si>
  <si>
    <t>Qtd Substituto</t>
  </si>
  <si>
    <t>Exercício de cargo de direção (CD-02) ou equivalente</t>
  </si>
  <si>
    <t>Exercício de cargo de direção (CD-03 e 04) ou equivalente</t>
  </si>
  <si>
    <t>Exercício de função gratificada (FG-01 e 02) ou equivalente</t>
  </si>
  <si>
    <t>Exercício de função gratificada (a partir da FG-03) ou equivalente</t>
  </si>
  <si>
    <t>REQUISITO VI: PRODUÇÃO, PROSPECÇÃO E DIFUSÃO DE CONHECIMENTO CIENTÍFICO OU TÉCNICO</t>
  </si>
  <si>
    <t>Carta patente relacionada aos interesses institucionais</t>
  </si>
  <si>
    <t>Por patente</t>
  </si>
  <si>
    <t>Participação relevante no desenvolvimento de protótipos, depósitos e/ou registros de propriedade intelectual ou privilégio de invenção relacionada aos interesses institucionais</t>
  </si>
  <si>
    <t>Participação em transferência de tecnologia, licenciamento ou exploração de ativo tecnológico, como autor ou inventor relacionada aos interesses institucionais</t>
  </si>
  <si>
    <t>Conclusão de curso de educação formal superior ao exigido para o ingresso no cargo de que é titular e que não seja utilizado para percepção de Incentivo à Qualificação (IQ)</t>
  </si>
  <si>
    <t>Por curso</t>
  </si>
  <si>
    <t>Participação relevante na implantação ou desenvolvimento de produto, projeto, processo, técnica ou tecnologia de interesse institucional</t>
  </si>
  <si>
    <t>Atuação em atividade de liderança ou vice-liderança de grupo de pesquisa ou extensão registrado em órgão ou sistema oficial de reconhecimento institucional</t>
  </si>
  <si>
    <t>Por grupo de pesquisa</t>
  </si>
  <si>
    <t>Participação como membro em grupo de pesquisa devidamente registrado em órgão ou sistema oficial de reconhecimento institucional</t>
  </si>
  <si>
    <t>Aprovação de projeto para a captação de recursos para a Instituição Federal de Ensino</t>
  </si>
  <si>
    <t>Publicação ou organização de livro relacionado aos interesses institucionais (com ISBN e Conselho Editorial)</t>
  </si>
  <si>
    <t>Autoria ou coautoria de capítulo de livro, de artigo publicado em revista especializada, jornal científico ou periódico, relacionado aos interesses institucionais</t>
  </si>
  <si>
    <t>Por publicação</t>
  </si>
  <si>
    <t>Apresentação de trabalho de interesse institucional em congresso, seminário ou outros eventos</t>
  </si>
  <si>
    <t>Produção de material técnico, científico, metodológico ou administrativo estruturado que visa à difusão do conhecimento</t>
  </si>
  <si>
    <t>Avaliação do projeto de ensino e/ou pesquisa e/ou extensão e/ou inovação</t>
  </si>
  <si>
    <t>Participação em atividade de difusão ou apoio à formação institucional (expositor, facilitador, colaborador)</t>
  </si>
  <si>
    <t>Atuação formalmente autorizada como instrutor, tutor, palestrante, autor de conteúdo técnico ou orientador em ação formativa estruturada de interesse institucional, prevista em plano ou programa de desenvolvimento de pessoas</t>
  </si>
  <si>
    <t>Atuação na coordenação de congresso, simpósio ou seminário de interesse institucional</t>
  </si>
  <si>
    <t>Exercício de atividade de coorientação de trabalho de conclusão de curso em diferentes modalidades de ensino</t>
  </si>
  <si>
    <t>Autoria de obra artística ou cultural registrada com contribuição ou repercussão institucional comprovada</t>
  </si>
  <si>
    <t>Atuação institucional no enfrentamento de situações de surto, epidemia e pandemia</t>
  </si>
  <si>
    <t>Por mês</t>
  </si>
  <si>
    <t>Comprovantes</t>
  </si>
  <si>
    <t>UNIVERSIDADE FEDERAL DO ACRE</t>
  </si>
  <si>
    <t>Planilha de Avaliação de Desempenho e Pontuação</t>
  </si>
  <si>
    <t>Base legal: Lei nº 11.091/2025, Decreto nº 13.048/2026 e Resolução ad referendum nº 56/2026</t>
  </si>
  <si>
    <t>RESUMO CONSOLIDADO DE PONTUAÇÃO POR ANEXO/REQUISITO</t>
  </si>
  <si>
    <t>COMISSÃO INSTITUCIONAL DE RECONHECIMENTO DE SABERES E COMPETÊNCIAS</t>
  </si>
  <si>
    <t>Os documentos válidos para comprovação deverão estar de acordo com os listados no Art. 4º, § único do Decreto nº 13.048, de 03 de julho de 2026</t>
  </si>
  <si>
    <t>Quantidade de Critérios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</si>
</sst>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4"/>
      <color rgb="FF1B365D"/>
      <name val="Segoe UI"/>
    </font>
    <font>
      <b/>
      <sz val="12"/>
      <color rgb="FFFFFFFF"/>
      <name val="Segoe UI"/>
      <family val="2"/>
    </font>
    <font>
      <sz val="11"/>
      <name val="Segoe UI"/>
      <family val="2"/>
    </font>
    <font>
      <b/>
      <sz val="11"/>
      <name val="Segoe UI"/>
      <family val="2"/>
    </font>
    <font>
      <i/>
      <sz val="11"/>
      <name val="Segoe UI"/>
      <family val="2"/>
    </font>
    <font>
      <sz val="12"/>
      <name val="Segoe UI"/>
      <family val="2"/>
    </font>
    <font>
      <b/>
      <sz val="12"/>
      <name val="Segoe UI"/>
      <family val="2"/>
    </font>
    <font>
      <b/>
      <sz val="12"/>
      <color theme="3" tint="-0.249977111117893"/>
      <name val="Segoe UI"/>
      <family val="2"/>
    </font>
    <font>
      <b/>
      <sz val="14"/>
      <color rgb="FF1B365D"/>
      <name val="Segoe UI"/>
      <family val="2"/>
    </font>
    <font>
      <i/>
      <sz val="11"/>
      <color theme="1" tint="0.249977111117893"/>
      <name val="Segoe UI"/>
      <family val="2"/>
    </font>
    <font>
      <sz val="12"/>
      <color theme="1"/>
      <name val="Calibri"/>
      <family val="2"/>
      <scheme val="minor"/>
    </font>
  </fonts>
  <fills count="5">
    <fill>
      <patternFill patternType="none"/>
    </fill>
    <fill>
      <patternFill patternType="gray125"/>
    </fill>
    <fill>
      <patternFill patternType="solid">
        <fgColor rgb="FF1B365D"/>
        <bgColor rgb="FF1B365D"/>
      </patternFill>
    </fill>
    <fill>
      <patternFill patternType="solid">
        <fgColor rgb="FFF7F9FC"/>
        <bgColor rgb="FFF7F9FC"/>
      </patternFill>
    </fill>
    <fill>
      <patternFill patternType="solid">
        <fgColor rgb="FFE6EEF8"/>
        <bgColor rgb="FFE6EEF8"/>
      </patternFill>
    </fill>
  </fills>
  <borders count="3">
    <border>
      <left/>
      <right/>
      <top/>
      <bottom/>
      <diagonal/>
    </border>
    <border>
      <left style="thin">
        <color rgb="FFD3D3D3"/>
      </left>
      <right style="thin">
        <color rgb="FFD3D3D3"/>
      </right>
      <top style="thin">
        <color rgb="FFD3D3D3"/>
      </top>
      <bottom style="thin">
        <color rgb="FFD3D3D3"/>
      </bottom>
      <diagonal/>
    </border>
    <border>
      <left/>
      <right/>
      <top style="thin">
        <color rgb="FF1B365D"/>
      </top>
      <bottom style="double">
        <color rgb="FF1B365D"/>
      </bottom>
      <diagonal/>
    </border>
  </borders>
  <cellStyleXfs count="1">
    <xf numFmtId="0" fontId="0" fillId="0" borderId="0"/>
  </cellStyleXfs>
  <cellXfs count="49">
    <xf numFmtId="0" fontId="0" fillId="0" borderId="0" xfId="0"/>
    <xf numFmtId="0" fontId="0" fillId="0" borderId="0" xfId="0" applyAlignment="1">
      <alignment horizontal="center"/>
    </xf>
    <xf numFmtId="0" fontId="2" fillId="2" borderId="0" xfId="0" applyFont="1" applyFill="1" applyAlignment="1">
      <alignment horizontal="center" vertical="center" wrapText="1"/>
    </xf>
    <xf numFmtId="0" fontId="0" fillId="4" borderId="2" xfId="0" applyFill="1" applyBorder="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0" fillId="4" borderId="2" xfId="0" applyFill="1" applyBorder="1" applyAlignment="1">
      <alignment vertical="center"/>
    </xf>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5" fillId="0" borderId="0" xfId="0" applyFont="1" applyAlignment="1">
      <alignment horizontal="center"/>
    </xf>
    <xf numFmtId="0" fontId="2" fillId="2" borderId="0" xfId="0" applyFont="1" applyFill="1" applyAlignment="1">
      <alignment horizontal="center" vertical="center"/>
    </xf>
    <xf numFmtId="0" fontId="6" fillId="0" borderId="1" xfId="0" applyFont="1" applyBorder="1"/>
    <xf numFmtId="0" fontId="6" fillId="3" borderId="1" xfId="0" applyFont="1" applyFill="1" applyBorder="1"/>
    <xf numFmtId="0" fontId="6" fillId="0" borderId="1" xfId="0" applyFont="1" applyBorder="1" applyAlignment="1">
      <alignment horizontal="center"/>
    </xf>
    <xf numFmtId="0" fontId="6" fillId="3" borderId="1" xfId="0" applyFont="1" applyFill="1" applyBorder="1" applyAlignment="1">
      <alignment horizontal="center"/>
    </xf>
    <xf numFmtId="164" fontId="7" fillId="4" borderId="2" xfId="0" applyNumberFormat="1" applyFont="1" applyFill="1" applyBorder="1" applyAlignment="1">
      <alignment horizontal="center"/>
    </xf>
    <xf numFmtId="0" fontId="0" fillId="0" borderId="0" xfId="0" applyAlignment="1">
      <alignment horizontal="center" vertical="center"/>
    </xf>
    <xf numFmtId="0" fontId="10" fillId="0" borderId="0" xfId="0" applyFont="1" applyAlignment="1">
      <alignment horizontal="center"/>
    </xf>
    <xf numFmtId="164" fontId="4" fillId="4" borderId="2" xfId="0" applyNumberFormat="1" applyFont="1" applyFill="1" applyBorder="1" applyAlignment="1">
      <alignment horizontal="center" vertical="center"/>
    </xf>
    <xf numFmtId="164" fontId="4" fillId="4" borderId="2" xfId="0" applyNumberFormat="1" applyFont="1" applyFill="1" applyBorder="1" applyAlignment="1">
      <alignment horizontal="center"/>
    </xf>
    <xf numFmtId="0" fontId="11" fillId="0" borderId="0" xfId="0" applyFont="1" applyAlignment="1">
      <alignment horizontal="center"/>
    </xf>
    <xf numFmtId="0" fontId="10" fillId="0" borderId="0" xfId="0" applyFont="1"/>
    <xf numFmtId="0" fontId="8" fillId="0" borderId="0" xfId="0" applyFont="1" applyAlignment="1">
      <alignment vertical="center" wrapText="1"/>
    </xf>
    <xf numFmtId="3" fontId="3" fillId="0" borderId="1" xfId="0" applyNumberFormat="1" applyFont="1" applyBorder="1" applyAlignment="1" applyProtection="1">
      <alignment horizontal="center" vertical="center"/>
      <protection locked="0"/>
    </xf>
    <xf numFmtId="3" fontId="3" fillId="3" borderId="1" xfId="0" applyNumberFormat="1"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3" fontId="3" fillId="3" borderId="1" xfId="0" applyNumberFormat="1" applyFont="1" applyFill="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1"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4" fillId="4" borderId="2" xfId="0" applyFont="1" applyFill="1" applyBorder="1" applyAlignment="1">
      <alignment horizontal="center" vertical="center"/>
    </xf>
    <xf numFmtId="0" fontId="8" fillId="0" borderId="0" xfId="0" applyFont="1" applyAlignment="1">
      <alignment horizontal="center" vertical="center" wrapText="1"/>
    </xf>
    <xf numFmtId="0" fontId="4" fillId="4" borderId="2" xfId="0" applyFont="1" applyFill="1" applyBorder="1" applyAlignment="1">
      <alignment horizontal="center"/>
    </xf>
    <xf numFmtId="164" fontId="6" fillId="0" borderId="1" xfId="0" applyNumberFormat="1" applyFont="1" applyBorder="1" applyAlignment="1">
      <alignment horizontal="center"/>
    </xf>
    <xf numFmtId="164" fontId="6" fillId="3" borderId="1" xfId="0" applyNumberFormat="1" applyFont="1" applyFill="1" applyBorder="1" applyAlignment="1">
      <alignment horizontal="center"/>
    </xf>
    <xf numFmtId="3" fontId="6" fillId="0" borderId="1" xfId="0" applyNumberFormat="1" applyFont="1" applyBorder="1" applyAlignment="1">
      <alignment horizontal="center"/>
    </xf>
    <xf numFmtId="3" fontId="6" fillId="3" borderId="1" xfId="0" applyNumberFormat="1" applyFont="1" applyFill="1" applyBorder="1" applyAlignment="1">
      <alignment horizontal="center"/>
    </xf>
    <xf numFmtId="3" fontId="7" fillId="4" borderId="2" xfId="0" applyNumberFormat="1" applyFont="1" applyFill="1" applyBorder="1" applyAlignment="1">
      <alignment horizontal="center"/>
    </xf>
    <xf numFmtId="0" fontId="7" fillId="4" borderId="2"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workbookViewId="0">
      <pane ySplit="9" topLeftCell="A10" activePane="bottomLeft" state="frozen"/>
      <selection pane="bottomLeft" activeCell="H17" sqref="H17"/>
    </sheetView>
  </sheetViews>
  <sheetFormatPr defaultRowHeight="15" x14ac:dyDescent="0.25"/>
  <cols>
    <col min="1" max="1" width="15.28515625" customWidth="1"/>
    <col min="2" max="2" width="90.85546875" bestFit="1" customWidth="1"/>
    <col min="3" max="3" width="20.42578125" customWidth="1"/>
    <col min="4" max="4" width="20" customWidth="1"/>
  </cols>
  <sheetData>
    <row r="1" spans="1:4" ht="59.25" customHeight="1" x14ac:dyDescent="0.25">
      <c r="B1" s="22" t="e" vm="1">
        <v>#VALUE!</v>
      </c>
    </row>
    <row r="2" spans="1:4" ht="20.25" x14ac:dyDescent="0.35">
      <c r="A2" s="35" t="s">
        <v>103</v>
      </c>
      <c r="B2" s="35"/>
      <c r="C2" s="35"/>
    </row>
    <row r="3" spans="1:4" ht="20.25" x14ac:dyDescent="0.35">
      <c r="A3" s="37" t="s">
        <v>107</v>
      </c>
      <c r="B3" s="35"/>
      <c r="C3" s="35"/>
    </row>
    <row r="4" spans="1:4" ht="20.25" x14ac:dyDescent="0.35">
      <c r="A4" s="35" t="s">
        <v>104</v>
      </c>
      <c r="B4" s="35"/>
      <c r="C4" s="35"/>
    </row>
    <row r="5" spans="1:4" ht="16.5" x14ac:dyDescent="0.3">
      <c r="A5" s="38" t="s">
        <v>105</v>
      </c>
      <c r="B5" s="38"/>
      <c r="C5" s="38"/>
    </row>
    <row r="6" spans="1:4" ht="16.5" x14ac:dyDescent="0.3">
      <c r="A6" s="15"/>
      <c r="B6" s="15"/>
      <c r="C6" s="15"/>
    </row>
    <row r="7" spans="1:4" ht="17.25" x14ac:dyDescent="0.3">
      <c r="A7" s="36" t="s">
        <v>106</v>
      </c>
      <c r="B7" s="36"/>
      <c r="C7" s="36"/>
    </row>
    <row r="9" spans="1:4" ht="34.5" x14ac:dyDescent="0.25">
      <c r="A9" s="16" t="s">
        <v>0</v>
      </c>
      <c r="B9" s="16" t="s">
        <v>1</v>
      </c>
      <c r="C9" s="2" t="s">
        <v>2</v>
      </c>
      <c r="D9" s="2" t="s">
        <v>109</v>
      </c>
    </row>
    <row r="10" spans="1:4" ht="17.25" x14ac:dyDescent="0.3">
      <c r="A10" s="19" t="s">
        <v>3</v>
      </c>
      <c r="B10" s="17" t="s">
        <v>4</v>
      </c>
      <c r="C10" s="43">
        <f>'ANEXO I'!F16</f>
        <v>0</v>
      </c>
      <c r="D10" s="45">
        <f>COUNTIF('ANEXO I'!E6:E15,"&gt;0")</f>
        <v>0</v>
      </c>
    </row>
    <row r="11" spans="1:4" ht="17.25" x14ac:dyDescent="0.3">
      <c r="A11" s="20" t="s">
        <v>5</v>
      </c>
      <c r="B11" s="18" t="s">
        <v>6</v>
      </c>
      <c r="C11" s="44">
        <f>'ANEXO II'!F17</f>
        <v>0</v>
      </c>
      <c r="D11" s="46">
        <f>COUNTIF('ANEXO II'!E6:E16,"&gt;0")</f>
        <v>0</v>
      </c>
    </row>
    <row r="12" spans="1:4" ht="17.25" x14ac:dyDescent="0.3">
      <c r="A12" s="19" t="s">
        <v>7</v>
      </c>
      <c r="B12" s="17" t="s">
        <v>8</v>
      </c>
      <c r="C12" s="43">
        <f>'ANEXO III'!F9</f>
        <v>0</v>
      </c>
      <c r="D12" s="45">
        <f>COUNTIF('ANEXO III'!E6:E8,"&gt;0")</f>
        <v>0</v>
      </c>
    </row>
    <row r="13" spans="1:4" ht="17.25" x14ac:dyDescent="0.3">
      <c r="A13" s="20" t="s">
        <v>9</v>
      </c>
      <c r="B13" s="18" t="s">
        <v>10</v>
      </c>
      <c r="C13" s="44">
        <f>'ANEXO IV'!F14</f>
        <v>0</v>
      </c>
      <c r="D13" s="46">
        <f>COUNTIF('ANEXO IV'!E6:E13,"&gt;0")</f>
        <v>0</v>
      </c>
    </row>
    <row r="14" spans="1:4" ht="17.25" x14ac:dyDescent="0.3">
      <c r="A14" s="19" t="s">
        <v>11</v>
      </c>
      <c r="B14" s="17" t="s">
        <v>12</v>
      </c>
      <c r="C14" s="43">
        <f>'ANEXO V'!H10</f>
        <v>0</v>
      </c>
      <c r="D14" s="45">
        <f>COUNTIF('ANEXO V'!H6:H9,"&gt;0")</f>
        <v>0</v>
      </c>
    </row>
    <row r="15" spans="1:4" ht="17.25" x14ac:dyDescent="0.3">
      <c r="A15" s="20" t="s">
        <v>13</v>
      </c>
      <c r="B15" s="18" t="s">
        <v>14</v>
      </c>
      <c r="C15" s="44">
        <f>'ANEXO VI'!F25</f>
        <v>0</v>
      </c>
      <c r="D15" s="46">
        <f>COUNTIF('ANEXO VI'!E6:E24,"&gt;0")</f>
        <v>0</v>
      </c>
    </row>
    <row r="16" spans="1:4" ht="18" thickBot="1" x14ac:dyDescent="0.35">
      <c r="A16" s="48" t="s">
        <v>15</v>
      </c>
      <c r="B16" s="48"/>
      <c r="C16" s="21">
        <f>SUM(C10:C15)</f>
        <v>0</v>
      </c>
      <c r="D16" s="47">
        <f>SUM(D10:D15)</f>
        <v>0</v>
      </c>
    </row>
    <row r="17" ht="15.75" thickTop="1" x14ac:dyDescent="0.25"/>
  </sheetData>
  <sheetProtection algorithmName="SHA-512" hashValue="SeAAeX5r63NhrpgVSZMHecxUMmO+5wgZguTeDTCUn+iOnGzZIvH4cPO+FAq5qYYratXC/XcFNGUCDdq/AsNhNQ==" saltValue="PghZOoV5VsHoCHq22Zphkw==" spinCount="100000" sheet="1" objects="1" scenarios="1"/>
  <mergeCells count="6">
    <mergeCell ref="A16:B16"/>
    <mergeCell ref="A4:C4"/>
    <mergeCell ref="A7:C7"/>
    <mergeCell ref="A2:C2"/>
    <mergeCell ref="A3:C3"/>
    <mergeCell ref="A5:C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workbookViewId="0">
      <pane ySplit="5" topLeftCell="A11" activePane="bottomLeft" state="frozen"/>
      <selection pane="bottomLeft" activeCell="D20" sqref="D20"/>
    </sheetView>
  </sheetViews>
  <sheetFormatPr defaultRowHeight="15" x14ac:dyDescent="0.25"/>
  <cols>
    <col min="1" max="1" width="7.5703125" customWidth="1"/>
    <col min="2" max="2" width="65" customWidth="1"/>
    <col min="3" max="3" width="14.7109375" customWidth="1"/>
    <col min="4" max="4" width="13" customWidth="1"/>
    <col min="5" max="5" width="14" customWidth="1"/>
    <col min="6" max="6" width="13.7109375" customWidth="1"/>
    <col min="7" max="7" width="42.85546875" customWidth="1"/>
  </cols>
  <sheetData>
    <row r="1" spans="1:7" ht="20.25" x14ac:dyDescent="0.35">
      <c r="A1" s="35" t="s">
        <v>3</v>
      </c>
      <c r="B1" s="35"/>
      <c r="C1" s="35"/>
      <c r="D1" s="35"/>
      <c r="E1" s="35"/>
      <c r="F1" s="35"/>
      <c r="G1" s="35"/>
    </row>
    <row r="2" spans="1:7" ht="17.25" x14ac:dyDescent="0.3">
      <c r="A2" s="36" t="s">
        <v>16</v>
      </c>
      <c r="B2" s="36"/>
      <c r="C2" s="36"/>
      <c r="D2" s="36"/>
      <c r="E2" s="36"/>
      <c r="F2" s="36"/>
      <c r="G2" s="36"/>
    </row>
    <row r="3" spans="1:7" ht="16.5" x14ac:dyDescent="0.3">
      <c r="A3" s="39" t="s">
        <v>108</v>
      </c>
      <c r="B3" s="39"/>
      <c r="C3" s="39"/>
      <c r="D3" s="39"/>
      <c r="E3" s="39"/>
      <c r="F3" s="39"/>
      <c r="G3" s="39"/>
    </row>
    <row r="5" spans="1:7" s="1" customFormat="1" ht="34.5" x14ac:dyDescent="0.25">
      <c r="A5" s="2" t="s">
        <v>17</v>
      </c>
      <c r="B5" s="2" t="s">
        <v>18</v>
      </c>
      <c r="C5" s="2" t="s">
        <v>19</v>
      </c>
      <c r="D5" s="2" t="s">
        <v>20</v>
      </c>
      <c r="E5" s="2" t="s">
        <v>21</v>
      </c>
      <c r="F5" s="2" t="s">
        <v>22</v>
      </c>
      <c r="G5" s="2" t="s">
        <v>102</v>
      </c>
    </row>
    <row r="6" spans="1:7" ht="49.5" x14ac:dyDescent="0.25">
      <c r="A6" s="4">
        <v>1</v>
      </c>
      <c r="B6" s="5" t="s">
        <v>23</v>
      </c>
      <c r="C6" s="6" t="s">
        <v>24</v>
      </c>
      <c r="D6" s="11">
        <v>3</v>
      </c>
      <c r="E6" s="29">
        <v>0</v>
      </c>
      <c r="F6" s="12">
        <f t="shared" ref="F6:F15" si="0">D6*E6</f>
        <v>0</v>
      </c>
      <c r="G6" s="31"/>
    </row>
    <row r="7" spans="1:7" ht="66" x14ac:dyDescent="0.25">
      <c r="A7" s="7">
        <v>2</v>
      </c>
      <c r="B7" s="8" t="s">
        <v>25</v>
      </c>
      <c r="C7" s="9" t="s">
        <v>26</v>
      </c>
      <c r="D7" s="13">
        <v>4.5</v>
      </c>
      <c r="E7" s="30">
        <v>0</v>
      </c>
      <c r="F7" s="14">
        <f t="shared" si="0"/>
        <v>0</v>
      </c>
      <c r="G7" s="32"/>
    </row>
    <row r="8" spans="1:7" ht="49.5" x14ac:dyDescent="0.25">
      <c r="A8" s="4">
        <v>3</v>
      </c>
      <c r="B8" s="5" t="s">
        <v>27</v>
      </c>
      <c r="C8" s="6" t="s">
        <v>26</v>
      </c>
      <c r="D8" s="11">
        <v>3</v>
      </c>
      <c r="E8" s="29">
        <v>0</v>
      </c>
      <c r="F8" s="12">
        <f t="shared" si="0"/>
        <v>0</v>
      </c>
      <c r="G8" s="31"/>
    </row>
    <row r="9" spans="1:7" ht="66" x14ac:dyDescent="0.25">
      <c r="A9" s="7">
        <v>4</v>
      </c>
      <c r="B9" s="8" t="s">
        <v>28</v>
      </c>
      <c r="C9" s="9" t="s">
        <v>26</v>
      </c>
      <c r="D9" s="13">
        <v>3</v>
      </c>
      <c r="E9" s="30">
        <v>0</v>
      </c>
      <c r="F9" s="14">
        <f t="shared" si="0"/>
        <v>0</v>
      </c>
      <c r="G9" s="32"/>
    </row>
    <row r="10" spans="1:7" ht="33" x14ac:dyDescent="0.25">
      <c r="A10" s="4">
        <v>5</v>
      </c>
      <c r="B10" s="5" t="s">
        <v>29</v>
      </c>
      <c r="C10" s="6" t="s">
        <v>26</v>
      </c>
      <c r="D10" s="11">
        <v>4.5</v>
      </c>
      <c r="E10" s="29">
        <v>0</v>
      </c>
      <c r="F10" s="12">
        <f t="shared" si="0"/>
        <v>0</v>
      </c>
      <c r="G10" s="33"/>
    </row>
    <row r="11" spans="1:7" ht="33" x14ac:dyDescent="0.25">
      <c r="A11" s="7">
        <v>6</v>
      </c>
      <c r="B11" s="8" t="s">
        <v>30</v>
      </c>
      <c r="C11" s="9" t="s">
        <v>26</v>
      </c>
      <c r="D11" s="13">
        <v>3</v>
      </c>
      <c r="E11" s="30">
        <v>0</v>
      </c>
      <c r="F11" s="14">
        <f t="shared" si="0"/>
        <v>0</v>
      </c>
      <c r="G11" s="34"/>
    </row>
    <row r="12" spans="1:7" ht="49.5" x14ac:dyDescent="0.25">
      <c r="A12" s="4">
        <v>7</v>
      </c>
      <c r="B12" s="5" t="s">
        <v>31</v>
      </c>
      <c r="C12" s="6" t="s">
        <v>24</v>
      </c>
      <c r="D12" s="11">
        <v>1.5</v>
      </c>
      <c r="E12" s="29">
        <v>0</v>
      </c>
      <c r="F12" s="12">
        <f t="shared" si="0"/>
        <v>0</v>
      </c>
      <c r="G12" s="33"/>
    </row>
    <row r="13" spans="1:7" ht="66" x14ac:dyDescent="0.25">
      <c r="A13" s="7">
        <v>8</v>
      </c>
      <c r="B13" s="8" t="s">
        <v>32</v>
      </c>
      <c r="C13" s="9" t="s">
        <v>26</v>
      </c>
      <c r="D13" s="13">
        <v>3</v>
      </c>
      <c r="E13" s="30">
        <v>0</v>
      </c>
      <c r="F13" s="14">
        <f t="shared" si="0"/>
        <v>0</v>
      </c>
      <c r="G13" s="34"/>
    </row>
    <row r="14" spans="1:7" ht="49.5" x14ac:dyDescent="0.25">
      <c r="A14" s="4">
        <v>9</v>
      </c>
      <c r="B14" s="5" t="s">
        <v>33</v>
      </c>
      <c r="C14" s="6" t="s">
        <v>26</v>
      </c>
      <c r="D14" s="11">
        <v>7.5</v>
      </c>
      <c r="E14" s="29">
        <v>0</v>
      </c>
      <c r="F14" s="12">
        <f t="shared" si="0"/>
        <v>0</v>
      </c>
      <c r="G14" s="33"/>
    </row>
    <row r="15" spans="1:7" ht="82.5" x14ac:dyDescent="0.25">
      <c r="A15" s="7">
        <v>10</v>
      </c>
      <c r="B15" s="8" t="s">
        <v>34</v>
      </c>
      <c r="C15" s="9" t="s">
        <v>35</v>
      </c>
      <c r="D15" s="13">
        <v>4.5</v>
      </c>
      <c r="E15" s="30">
        <v>0</v>
      </c>
      <c r="F15" s="14">
        <f t="shared" si="0"/>
        <v>0</v>
      </c>
      <c r="G15" s="34"/>
    </row>
    <row r="16" spans="1:7" ht="17.25" thickBot="1" x14ac:dyDescent="0.3">
      <c r="A16" s="40" t="s">
        <v>36</v>
      </c>
      <c r="B16" s="40"/>
      <c r="C16" s="40"/>
      <c r="D16" s="40"/>
      <c r="E16" s="40"/>
      <c r="F16" s="24">
        <f>SUM(F6:F15)</f>
        <v>0</v>
      </c>
      <c r="G16" s="10"/>
    </row>
    <row r="17" ht="15.75" thickTop="1" x14ac:dyDescent="0.25"/>
  </sheetData>
  <sheetProtection algorithmName="SHA-512" hashValue="pbWYJsojB4rvGbntPTdUQsWFvtjkoU6DvED8XOYjmzzp0rTBfoOoG48pmO+r67XAnI139GVp8bZMCKkujb/QeQ==" saltValue="R/NGZaqdpVto4wLKDHyRVA==" spinCount="100000" sheet="1" objects="1" scenarios="1"/>
  <mergeCells count="4">
    <mergeCell ref="A1:G1"/>
    <mergeCell ref="A2:G2"/>
    <mergeCell ref="A3:G3"/>
    <mergeCell ref="A16:E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pane ySplit="5" topLeftCell="A10" activePane="bottomLeft" state="frozen"/>
      <selection pane="bottomLeft" activeCell="A17" sqref="A17:E17"/>
    </sheetView>
  </sheetViews>
  <sheetFormatPr defaultRowHeight="15" x14ac:dyDescent="0.25"/>
  <cols>
    <col min="1" max="1" width="7.85546875" customWidth="1"/>
    <col min="2" max="2" width="65" customWidth="1"/>
    <col min="3" max="3" width="14.42578125" customWidth="1"/>
    <col min="4" max="4" width="13.28515625" customWidth="1"/>
    <col min="5" max="5" width="14.7109375" customWidth="1"/>
    <col min="6" max="6" width="17" customWidth="1"/>
    <col min="7" max="7" width="42.85546875" customWidth="1"/>
  </cols>
  <sheetData>
    <row r="1" spans="1:7" ht="20.25" x14ac:dyDescent="0.35">
      <c r="A1" s="35" t="s">
        <v>5</v>
      </c>
      <c r="B1" s="35"/>
      <c r="C1" s="35"/>
      <c r="D1" s="35"/>
      <c r="E1" s="35"/>
      <c r="F1" s="35"/>
      <c r="G1" s="35"/>
    </row>
    <row r="2" spans="1:7" ht="17.25" x14ac:dyDescent="0.3">
      <c r="A2" s="36" t="s">
        <v>37</v>
      </c>
      <c r="B2" s="36"/>
      <c r="C2" s="36"/>
      <c r="D2" s="36"/>
      <c r="E2" s="36"/>
      <c r="F2" s="36"/>
      <c r="G2" s="36"/>
    </row>
    <row r="3" spans="1:7" ht="16.5" x14ac:dyDescent="0.3">
      <c r="A3" s="39" t="s">
        <v>108</v>
      </c>
      <c r="B3" s="39"/>
      <c r="C3" s="39"/>
      <c r="D3" s="39"/>
      <c r="E3" s="39"/>
      <c r="F3" s="39"/>
      <c r="G3" s="39"/>
    </row>
    <row r="5" spans="1:7" s="1" customFormat="1" ht="34.5" x14ac:dyDescent="0.25">
      <c r="A5" s="2" t="s">
        <v>17</v>
      </c>
      <c r="B5" s="2" t="s">
        <v>18</v>
      </c>
      <c r="C5" s="2" t="s">
        <v>19</v>
      </c>
      <c r="D5" s="2" t="s">
        <v>20</v>
      </c>
      <c r="E5" s="2" t="s">
        <v>21</v>
      </c>
      <c r="F5" s="2" t="s">
        <v>22</v>
      </c>
      <c r="G5" s="2" t="s">
        <v>102</v>
      </c>
    </row>
    <row r="6" spans="1:7" ht="33" x14ac:dyDescent="0.25">
      <c r="A6" s="4">
        <v>1</v>
      </c>
      <c r="B6" s="5" t="s">
        <v>38</v>
      </c>
      <c r="C6" s="6" t="s">
        <v>39</v>
      </c>
      <c r="D6" s="11">
        <v>7.5</v>
      </c>
      <c r="E6" s="29">
        <v>0</v>
      </c>
      <c r="F6" s="12">
        <f t="shared" ref="F6:F16" si="0">D6*E6</f>
        <v>0</v>
      </c>
      <c r="G6" s="31"/>
    </row>
    <row r="7" spans="1:7" ht="66" x14ac:dyDescent="0.25">
      <c r="A7" s="7">
        <v>2</v>
      </c>
      <c r="B7" s="8" t="s">
        <v>40</v>
      </c>
      <c r="C7" s="9" t="s">
        <v>39</v>
      </c>
      <c r="D7" s="13">
        <v>4.5</v>
      </c>
      <c r="E7" s="30">
        <v>0</v>
      </c>
      <c r="F7" s="14">
        <f t="shared" si="0"/>
        <v>0</v>
      </c>
      <c r="G7" s="32"/>
    </row>
    <row r="8" spans="1:7" ht="33" x14ac:dyDescent="0.25">
      <c r="A8" s="4">
        <v>3</v>
      </c>
      <c r="B8" s="5" t="s">
        <v>41</v>
      </c>
      <c r="C8" s="6" t="s">
        <v>42</v>
      </c>
      <c r="D8" s="11">
        <v>7.5</v>
      </c>
      <c r="E8" s="29">
        <v>0</v>
      </c>
      <c r="F8" s="12">
        <f t="shared" si="0"/>
        <v>0</v>
      </c>
      <c r="G8" s="31"/>
    </row>
    <row r="9" spans="1:7" ht="33" x14ac:dyDescent="0.25">
      <c r="A9" s="7">
        <v>4</v>
      </c>
      <c r="B9" s="8" t="s">
        <v>43</v>
      </c>
      <c r="C9" s="9" t="s">
        <v>39</v>
      </c>
      <c r="D9" s="13">
        <v>3</v>
      </c>
      <c r="E9" s="30">
        <v>0</v>
      </c>
      <c r="F9" s="14">
        <f t="shared" si="0"/>
        <v>0</v>
      </c>
      <c r="G9" s="32"/>
    </row>
    <row r="10" spans="1:7" ht="33" x14ac:dyDescent="0.25">
      <c r="A10" s="4">
        <v>5</v>
      </c>
      <c r="B10" s="5" t="s">
        <v>44</v>
      </c>
      <c r="C10" s="6" t="s">
        <v>26</v>
      </c>
      <c r="D10" s="11">
        <v>3</v>
      </c>
      <c r="E10" s="29">
        <v>0</v>
      </c>
      <c r="F10" s="12">
        <f t="shared" si="0"/>
        <v>0</v>
      </c>
      <c r="G10" s="31"/>
    </row>
    <row r="11" spans="1:7" ht="49.5" x14ac:dyDescent="0.25">
      <c r="A11" s="7">
        <v>6</v>
      </c>
      <c r="B11" s="8" t="s">
        <v>45</v>
      </c>
      <c r="C11" s="9" t="s">
        <v>35</v>
      </c>
      <c r="D11" s="13">
        <v>3</v>
      </c>
      <c r="E11" s="30">
        <v>0</v>
      </c>
      <c r="F11" s="14">
        <f t="shared" si="0"/>
        <v>0</v>
      </c>
      <c r="G11" s="32"/>
    </row>
    <row r="12" spans="1:7" ht="49.5" x14ac:dyDescent="0.25">
      <c r="A12" s="4">
        <v>7</v>
      </c>
      <c r="B12" s="5" t="s">
        <v>46</v>
      </c>
      <c r="C12" s="6" t="s">
        <v>47</v>
      </c>
      <c r="D12" s="11">
        <v>3</v>
      </c>
      <c r="E12" s="29">
        <v>0</v>
      </c>
      <c r="F12" s="12">
        <f t="shared" si="0"/>
        <v>0</v>
      </c>
      <c r="G12" s="33"/>
    </row>
    <row r="13" spans="1:7" ht="33" x14ac:dyDescent="0.25">
      <c r="A13" s="7">
        <v>8</v>
      </c>
      <c r="B13" s="8" t="s">
        <v>48</v>
      </c>
      <c r="C13" s="9" t="s">
        <v>39</v>
      </c>
      <c r="D13" s="13">
        <v>3</v>
      </c>
      <c r="E13" s="30">
        <v>0</v>
      </c>
      <c r="F13" s="14">
        <f t="shared" si="0"/>
        <v>0</v>
      </c>
      <c r="G13" s="34"/>
    </row>
    <row r="14" spans="1:7" ht="66" x14ac:dyDescent="0.25">
      <c r="A14" s="4">
        <v>9</v>
      </c>
      <c r="B14" s="5" t="s">
        <v>49</v>
      </c>
      <c r="C14" s="6" t="s">
        <v>50</v>
      </c>
      <c r="D14" s="11">
        <v>1</v>
      </c>
      <c r="E14" s="29">
        <v>0</v>
      </c>
      <c r="F14" s="12">
        <f t="shared" si="0"/>
        <v>0</v>
      </c>
      <c r="G14" s="33"/>
    </row>
    <row r="15" spans="1:7" ht="66" x14ac:dyDescent="0.25">
      <c r="A15" s="7">
        <v>10</v>
      </c>
      <c r="B15" s="8" t="s">
        <v>51</v>
      </c>
      <c r="C15" s="9" t="s">
        <v>24</v>
      </c>
      <c r="D15" s="13">
        <v>1</v>
      </c>
      <c r="E15" s="30">
        <v>0</v>
      </c>
      <c r="F15" s="14">
        <f t="shared" si="0"/>
        <v>0</v>
      </c>
      <c r="G15" s="34"/>
    </row>
    <row r="16" spans="1:7" ht="49.5" x14ac:dyDescent="0.25">
      <c r="A16" s="4">
        <v>11</v>
      </c>
      <c r="B16" s="5" t="s">
        <v>52</v>
      </c>
      <c r="C16" s="6" t="s">
        <v>47</v>
      </c>
      <c r="D16" s="11">
        <v>1</v>
      </c>
      <c r="E16" s="29">
        <v>0</v>
      </c>
      <c r="F16" s="12">
        <f t="shared" si="0"/>
        <v>0</v>
      </c>
      <c r="G16" s="33"/>
    </row>
    <row r="17" spans="1:7" ht="17.25" thickBot="1" x14ac:dyDescent="0.3">
      <c r="A17" s="40" t="s">
        <v>36</v>
      </c>
      <c r="B17" s="40"/>
      <c r="C17" s="40"/>
      <c r="D17" s="40"/>
      <c r="E17" s="40"/>
      <c r="F17" s="24">
        <f>SUM(F6:F16)</f>
        <v>0</v>
      </c>
      <c r="G17" s="10"/>
    </row>
    <row r="18" spans="1:7" ht="15.75" thickTop="1" x14ac:dyDescent="0.25"/>
  </sheetData>
  <sheetProtection algorithmName="SHA-512" hashValue="4iYLjxZBjiMG0sbBcJGSTNcVHUNf+HXAjTr2jWwv1gTmKzPZfLwaDJoucsNOiSrhzdvLoy6pACkrHNjBWIVDiw==" saltValue="Ir8CZBP3BEQfkpkmDKazLg==" spinCount="100000" sheet="1" objects="1" scenarios="1"/>
  <mergeCells count="4">
    <mergeCell ref="A1:G1"/>
    <mergeCell ref="A2:G2"/>
    <mergeCell ref="A3:G3"/>
    <mergeCell ref="A17:E1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pane ySplit="5" topLeftCell="A6" activePane="bottomLeft" state="frozen"/>
      <selection pane="bottomLeft" activeCell="G17" sqref="G17"/>
    </sheetView>
  </sheetViews>
  <sheetFormatPr defaultRowHeight="15" x14ac:dyDescent="0.25"/>
  <cols>
    <col min="1" max="1" width="7.140625" customWidth="1"/>
    <col min="2" max="2" width="63.140625" customWidth="1"/>
    <col min="3" max="3" width="16.85546875" customWidth="1"/>
    <col min="4" max="4" width="12.7109375" customWidth="1"/>
    <col min="5" max="5" width="15.5703125" customWidth="1"/>
    <col min="6" max="6" width="15.7109375" customWidth="1"/>
    <col min="7" max="7" width="42.85546875" customWidth="1"/>
  </cols>
  <sheetData>
    <row r="1" spans="1:7" ht="20.25" x14ac:dyDescent="0.35">
      <c r="A1" s="35" t="s">
        <v>7</v>
      </c>
      <c r="B1" s="35"/>
      <c r="C1" s="35"/>
      <c r="D1" s="35"/>
      <c r="E1" s="35"/>
      <c r="F1" s="35"/>
      <c r="G1" s="35"/>
    </row>
    <row r="2" spans="1:7" ht="17.25" x14ac:dyDescent="0.25">
      <c r="A2" s="41" t="s">
        <v>53</v>
      </c>
      <c r="B2" s="41"/>
      <c r="C2" s="41"/>
      <c r="D2" s="41"/>
      <c r="E2" s="41"/>
      <c r="F2" s="41"/>
      <c r="G2" s="41"/>
    </row>
    <row r="3" spans="1:7" ht="16.5" x14ac:dyDescent="0.3">
      <c r="A3" s="39" t="s">
        <v>108</v>
      </c>
      <c r="B3" s="39"/>
      <c r="C3" s="39"/>
      <c r="D3" s="39"/>
      <c r="E3" s="39"/>
      <c r="F3" s="39"/>
      <c r="G3" s="39"/>
    </row>
    <row r="5" spans="1:7" s="1" customFormat="1" ht="34.5" x14ac:dyDescent="0.25">
      <c r="A5" s="2" t="s">
        <v>17</v>
      </c>
      <c r="B5" s="2" t="s">
        <v>18</v>
      </c>
      <c r="C5" s="2" t="s">
        <v>19</v>
      </c>
      <c r="D5" s="2" t="s">
        <v>20</v>
      </c>
      <c r="E5" s="2" t="s">
        <v>21</v>
      </c>
      <c r="F5" s="2" t="s">
        <v>22</v>
      </c>
      <c r="G5" s="2" t="s">
        <v>102</v>
      </c>
    </row>
    <row r="6" spans="1:7" ht="33" x14ac:dyDescent="0.25">
      <c r="A6" s="4">
        <v>1</v>
      </c>
      <c r="B6" s="5" t="s">
        <v>54</v>
      </c>
      <c r="C6" s="6" t="s">
        <v>55</v>
      </c>
      <c r="D6" s="11">
        <v>20</v>
      </c>
      <c r="E6" s="29">
        <v>0</v>
      </c>
      <c r="F6" s="12">
        <f>D6*E6</f>
        <v>0</v>
      </c>
      <c r="G6" s="33"/>
    </row>
    <row r="7" spans="1:7" ht="33" x14ac:dyDescent="0.25">
      <c r="A7" s="7">
        <v>2</v>
      </c>
      <c r="B7" s="8" t="s">
        <v>56</v>
      </c>
      <c r="C7" s="9" t="s">
        <v>55</v>
      </c>
      <c r="D7" s="13">
        <v>15</v>
      </c>
      <c r="E7" s="30">
        <v>0</v>
      </c>
      <c r="F7" s="14">
        <f>D7*E7</f>
        <v>0</v>
      </c>
      <c r="G7" s="34"/>
    </row>
    <row r="8" spans="1:7" ht="33" customHeight="1" x14ac:dyDescent="0.25">
      <c r="A8" s="4">
        <v>3</v>
      </c>
      <c r="B8" s="5" t="s">
        <v>57</v>
      </c>
      <c r="C8" s="6" t="s">
        <v>55</v>
      </c>
      <c r="D8" s="11">
        <v>7.5</v>
      </c>
      <c r="E8" s="29">
        <v>0</v>
      </c>
      <c r="F8" s="12">
        <f>D8*E8</f>
        <v>0</v>
      </c>
      <c r="G8" s="33"/>
    </row>
    <row r="9" spans="1:7" ht="17.25" thickBot="1" x14ac:dyDescent="0.35">
      <c r="A9" s="42" t="s">
        <v>36</v>
      </c>
      <c r="B9" s="42"/>
      <c r="C9" s="42"/>
      <c r="D9" s="42"/>
      <c r="E9" s="42"/>
      <c r="F9" s="24">
        <f>SUM(F6:F8)</f>
        <v>0</v>
      </c>
      <c r="G9" s="3"/>
    </row>
    <row r="10" spans="1:7" ht="15.75" thickTop="1" x14ac:dyDescent="0.25"/>
  </sheetData>
  <sheetProtection algorithmName="SHA-512" hashValue="PWo6SHm5uaV7mGYpOB872SkdOnJ+6nrhweC+NTlhQ6q9+NZhp5sArYDTLui35eXLG4No5XAPEGMscpLn8sMwnA==" saltValue="bd2T8qnxQd0XCHHBZQNR4Q==" spinCount="100000" sheet="1" objects="1" scenarios="1"/>
  <mergeCells count="4">
    <mergeCell ref="A1:G1"/>
    <mergeCell ref="A2:G2"/>
    <mergeCell ref="A3:G3"/>
    <mergeCell ref="A9:E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pane ySplit="5" topLeftCell="A6" activePane="bottomLeft" state="frozen"/>
      <selection pane="bottomLeft" activeCell="A14" sqref="A14:E14"/>
    </sheetView>
  </sheetViews>
  <sheetFormatPr defaultRowHeight="15" x14ac:dyDescent="0.25"/>
  <cols>
    <col min="1" max="1" width="7.85546875" customWidth="1"/>
    <col min="2" max="2" width="65" customWidth="1"/>
    <col min="3" max="3" width="22.28515625" customWidth="1"/>
    <col min="4" max="4" width="12.28515625" customWidth="1"/>
    <col min="5" max="5" width="15.7109375" customWidth="1"/>
    <col min="6" max="6" width="15.42578125" customWidth="1"/>
    <col min="7" max="7" width="42.85546875" customWidth="1"/>
  </cols>
  <sheetData>
    <row r="1" spans="1:7" ht="20.25" x14ac:dyDescent="0.35">
      <c r="A1" s="35" t="s">
        <v>9</v>
      </c>
      <c r="B1" s="35"/>
      <c r="C1" s="35"/>
      <c r="D1" s="35"/>
      <c r="E1" s="35"/>
      <c r="F1" s="35"/>
      <c r="G1" s="35"/>
    </row>
    <row r="2" spans="1:7" ht="17.25" x14ac:dyDescent="0.25">
      <c r="A2" s="41" t="s">
        <v>58</v>
      </c>
      <c r="B2" s="41"/>
      <c r="C2" s="41"/>
      <c r="D2" s="41"/>
      <c r="E2" s="41"/>
      <c r="F2" s="41"/>
      <c r="G2" s="41"/>
    </row>
    <row r="3" spans="1:7" ht="16.5" x14ac:dyDescent="0.3">
      <c r="A3" s="39" t="s">
        <v>108</v>
      </c>
      <c r="B3" s="39"/>
      <c r="C3" s="39"/>
      <c r="D3" s="39"/>
      <c r="E3" s="39"/>
      <c r="F3" s="39"/>
      <c r="G3" s="39"/>
    </row>
    <row r="4" spans="1:7" ht="16.5" x14ac:dyDescent="0.3">
      <c r="A4" s="23"/>
      <c r="B4" s="23"/>
      <c r="C4" s="23"/>
      <c r="D4" s="23"/>
      <c r="E4" s="23"/>
      <c r="F4" s="23"/>
      <c r="G4" s="23"/>
    </row>
    <row r="5" spans="1:7" s="26" customFormat="1" ht="34.5" x14ac:dyDescent="0.25">
      <c r="A5" s="2" t="s">
        <v>17</v>
      </c>
      <c r="B5" s="2" t="s">
        <v>18</v>
      </c>
      <c r="C5" s="2" t="s">
        <v>19</v>
      </c>
      <c r="D5" s="2" t="s">
        <v>20</v>
      </c>
      <c r="E5" s="2" t="s">
        <v>21</v>
      </c>
      <c r="F5" s="2" t="s">
        <v>22</v>
      </c>
      <c r="G5" s="2" t="s">
        <v>102</v>
      </c>
    </row>
    <row r="6" spans="1:7" ht="66" x14ac:dyDescent="0.25">
      <c r="A6" s="4">
        <v>1</v>
      </c>
      <c r="B6" s="5" t="s">
        <v>59</v>
      </c>
      <c r="C6" s="6" t="s">
        <v>60</v>
      </c>
      <c r="D6" s="11">
        <v>4.5</v>
      </c>
      <c r="E6" s="29">
        <v>0</v>
      </c>
      <c r="F6" s="12">
        <f t="shared" ref="F6:F13" si="0">D6*E6</f>
        <v>0</v>
      </c>
      <c r="G6" s="31"/>
    </row>
    <row r="7" spans="1:7" ht="49.5" x14ac:dyDescent="0.25">
      <c r="A7" s="7">
        <v>2</v>
      </c>
      <c r="B7" s="8" t="s">
        <v>61</v>
      </c>
      <c r="C7" s="9" t="s">
        <v>26</v>
      </c>
      <c r="D7" s="13">
        <v>3</v>
      </c>
      <c r="E7" s="30">
        <v>0</v>
      </c>
      <c r="F7" s="14">
        <f t="shared" si="0"/>
        <v>0</v>
      </c>
      <c r="G7" s="32"/>
    </row>
    <row r="8" spans="1:7" ht="49.5" x14ac:dyDescent="0.25">
      <c r="A8" s="4">
        <v>3</v>
      </c>
      <c r="B8" s="5" t="s">
        <v>62</v>
      </c>
      <c r="C8" s="6" t="s">
        <v>26</v>
      </c>
      <c r="D8" s="11">
        <v>4.5</v>
      </c>
      <c r="E8" s="29">
        <v>0</v>
      </c>
      <c r="F8" s="12">
        <f t="shared" si="0"/>
        <v>0</v>
      </c>
      <c r="G8" s="31"/>
    </row>
    <row r="9" spans="1:7" ht="33" x14ac:dyDescent="0.25">
      <c r="A9" s="7">
        <v>4</v>
      </c>
      <c r="B9" s="8" t="s">
        <v>63</v>
      </c>
      <c r="C9" s="9" t="s">
        <v>24</v>
      </c>
      <c r="D9" s="13">
        <v>3</v>
      </c>
      <c r="E9" s="30">
        <v>0</v>
      </c>
      <c r="F9" s="14">
        <f t="shared" si="0"/>
        <v>0</v>
      </c>
      <c r="G9" s="32"/>
    </row>
    <row r="10" spans="1:7" ht="66" x14ac:dyDescent="0.25">
      <c r="A10" s="4">
        <v>5</v>
      </c>
      <c r="B10" s="5" t="s">
        <v>64</v>
      </c>
      <c r="C10" s="6" t="s">
        <v>24</v>
      </c>
      <c r="D10" s="11">
        <v>3</v>
      </c>
      <c r="E10" s="29">
        <v>0</v>
      </c>
      <c r="F10" s="12">
        <f t="shared" si="0"/>
        <v>0</v>
      </c>
      <c r="G10" s="33"/>
    </row>
    <row r="11" spans="1:7" ht="82.5" x14ac:dyDescent="0.25">
      <c r="A11" s="7">
        <v>6</v>
      </c>
      <c r="B11" s="8" t="s">
        <v>65</v>
      </c>
      <c r="C11" s="9" t="s">
        <v>24</v>
      </c>
      <c r="D11" s="13">
        <v>3</v>
      </c>
      <c r="E11" s="30">
        <v>0</v>
      </c>
      <c r="F11" s="14">
        <f t="shared" si="0"/>
        <v>0</v>
      </c>
      <c r="G11" s="34"/>
    </row>
    <row r="12" spans="1:7" ht="49.5" x14ac:dyDescent="0.25">
      <c r="A12" s="4">
        <v>7</v>
      </c>
      <c r="B12" s="5" t="s">
        <v>66</v>
      </c>
      <c r="C12" s="6" t="s">
        <v>26</v>
      </c>
      <c r="D12" s="11">
        <v>3</v>
      </c>
      <c r="E12" s="29">
        <v>0</v>
      </c>
      <c r="F12" s="12">
        <f t="shared" si="0"/>
        <v>0</v>
      </c>
      <c r="G12" s="33"/>
    </row>
    <row r="13" spans="1:7" ht="49.5" x14ac:dyDescent="0.25">
      <c r="A13" s="7">
        <v>8</v>
      </c>
      <c r="B13" s="8" t="s">
        <v>67</v>
      </c>
      <c r="C13" s="9" t="s">
        <v>24</v>
      </c>
      <c r="D13" s="13">
        <v>4.5</v>
      </c>
      <c r="E13" s="30">
        <v>0</v>
      </c>
      <c r="F13" s="14">
        <f t="shared" si="0"/>
        <v>0</v>
      </c>
      <c r="G13" s="34"/>
    </row>
    <row r="14" spans="1:7" ht="17.25" thickBot="1" x14ac:dyDescent="0.3">
      <c r="A14" s="40" t="s">
        <v>36</v>
      </c>
      <c r="B14" s="40"/>
      <c r="C14" s="40"/>
      <c r="D14" s="40"/>
      <c r="E14" s="40"/>
      <c r="F14" s="24">
        <f>SUM(F6:F13)</f>
        <v>0</v>
      </c>
      <c r="G14" s="10"/>
    </row>
    <row r="15" spans="1:7" ht="15.75" thickTop="1" x14ac:dyDescent="0.25"/>
  </sheetData>
  <sheetProtection algorithmName="SHA-512" hashValue="7RE4cALrXsfptlwF7O9DqGS+68kVcA9QYmIZc5XfHwmWGneQZbOpqgtb6FVaHyJUy7qjaW2Hb8w7nhkC7vdCiw==" saltValue="/BivFkxlE9bD9Xg9Fu5htg==" spinCount="100000" sheet="1" objects="1" scenarios="1"/>
  <mergeCells count="4">
    <mergeCell ref="A2:G2"/>
    <mergeCell ref="A1:G1"/>
    <mergeCell ref="A3:G3"/>
    <mergeCell ref="A14:E1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
  <sheetViews>
    <sheetView workbookViewId="0">
      <pane ySplit="5" topLeftCell="A6" activePane="bottomLeft" state="frozen"/>
      <selection pane="bottomLeft" activeCell="G19" sqref="G19"/>
    </sheetView>
  </sheetViews>
  <sheetFormatPr defaultRowHeight="15" x14ac:dyDescent="0.25"/>
  <cols>
    <col min="1" max="1" width="6.85546875" customWidth="1"/>
    <col min="2" max="2" width="55.85546875" customWidth="1"/>
    <col min="3" max="3" width="18.85546875" customWidth="1"/>
    <col min="4" max="4" width="10.85546875" customWidth="1"/>
    <col min="5" max="5" width="13.42578125" customWidth="1"/>
    <col min="6" max="6" width="12" customWidth="1"/>
    <col min="7" max="7" width="13.28515625" customWidth="1"/>
    <col min="8" max="8" width="14.42578125" customWidth="1"/>
    <col min="9" max="9" width="42.85546875" customWidth="1"/>
  </cols>
  <sheetData>
    <row r="1" spans="1:9" ht="20.25" x14ac:dyDescent="0.35">
      <c r="A1" s="35" t="s">
        <v>11</v>
      </c>
      <c r="B1" s="35"/>
      <c r="C1" s="35"/>
      <c r="D1" s="35"/>
      <c r="E1" s="35"/>
      <c r="F1" s="35"/>
      <c r="G1" s="35"/>
      <c r="H1" s="35"/>
      <c r="I1" s="35"/>
    </row>
    <row r="2" spans="1:9" ht="16.5" customHeight="1" x14ac:dyDescent="0.25">
      <c r="A2" s="41" t="s">
        <v>68</v>
      </c>
      <c r="B2" s="41"/>
      <c r="C2" s="41"/>
      <c r="D2" s="41"/>
      <c r="E2" s="41"/>
      <c r="F2" s="41"/>
      <c r="G2" s="41"/>
      <c r="H2" s="41"/>
      <c r="I2" s="41"/>
    </row>
    <row r="3" spans="1:9" ht="16.5" x14ac:dyDescent="0.3">
      <c r="A3" s="39" t="s">
        <v>108</v>
      </c>
      <c r="B3" s="39"/>
      <c r="C3" s="39"/>
      <c r="D3" s="39"/>
      <c r="E3" s="39"/>
      <c r="F3" s="39"/>
      <c r="G3" s="39"/>
      <c r="H3" s="39"/>
      <c r="I3" s="39"/>
    </row>
    <row r="5" spans="1:9" s="1" customFormat="1" ht="34.5" x14ac:dyDescent="0.25">
      <c r="A5" s="2" t="s">
        <v>17</v>
      </c>
      <c r="B5" s="2" t="s">
        <v>18</v>
      </c>
      <c r="C5" s="2" t="s">
        <v>19</v>
      </c>
      <c r="D5" s="2" t="s">
        <v>69</v>
      </c>
      <c r="E5" s="2" t="s">
        <v>70</v>
      </c>
      <c r="F5" s="2" t="s">
        <v>71</v>
      </c>
      <c r="G5" s="2" t="s">
        <v>72</v>
      </c>
      <c r="H5" s="2" t="s">
        <v>22</v>
      </c>
      <c r="I5" s="2" t="s">
        <v>102</v>
      </c>
    </row>
    <row r="6" spans="1:9" ht="49.5" x14ac:dyDescent="0.25">
      <c r="A6" s="4">
        <v>1</v>
      </c>
      <c r="B6" s="5" t="s">
        <v>73</v>
      </c>
      <c r="C6" s="6" t="s">
        <v>24</v>
      </c>
      <c r="D6" s="11">
        <v>9</v>
      </c>
      <c r="E6" s="11">
        <v>4.5</v>
      </c>
      <c r="F6" s="29">
        <v>0</v>
      </c>
      <c r="G6" s="29">
        <v>0</v>
      </c>
      <c r="H6" s="12">
        <f>(D6*F6)+(E6*G6)</f>
        <v>0</v>
      </c>
      <c r="I6" s="33"/>
    </row>
    <row r="7" spans="1:9" ht="49.5" x14ac:dyDescent="0.25">
      <c r="A7" s="7">
        <v>2</v>
      </c>
      <c r="B7" s="8" t="s">
        <v>74</v>
      </c>
      <c r="C7" s="9" t="s">
        <v>24</v>
      </c>
      <c r="D7" s="13">
        <v>7.5</v>
      </c>
      <c r="E7" s="13">
        <v>3</v>
      </c>
      <c r="F7" s="30">
        <v>0</v>
      </c>
      <c r="G7" s="30">
        <v>0</v>
      </c>
      <c r="H7" s="14">
        <f>(D7*F7)+(E7*G7)</f>
        <v>0</v>
      </c>
      <c r="I7" s="34"/>
    </row>
    <row r="8" spans="1:9" ht="49.5" x14ac:dyDescent="0.25">
      <c r="A8" s="4">
        <v>3</v>
      </c>
      <c r="B8" s="5" t="s">
        <v>75</v>
      </c>
      <c r="C8" s="6" t="s">
        <v>24</v>
      </c>
      <c r="D8" s="11">
        <v>4.5</v>
      </c>
      <c r="E8" s="11">
        <v>1.5</v>
      </c>
      <c r="F8" s="29">
        <v>0</v>
      </c>
      <c r="G8" s="29">
        <v>0</v>
      </c>
      <c r="H8" s="12">
        <f>(D8*F8)+(E8*G8)</f>
        <v>0</v>
      </c>
      <c r="I8" s="33"/>
    </row>
    <row r="9" spans="1:9" ht="49.5" x14ac:dyDescent="0.25">
      <c r="A9" s="7">
        <v>4</v>
      </c>
      <c r="B9" s="8" t="s">
        <v>76</v>
      </c>
      <c r="C9" s="9" t="s">
        <v>24</v>
      </c>
      <c r="D9" s="13">
        <v>3</v>
      </c>
      <c r="E9" s="13">
        <v>1</v>
      </c>
      <c r="F9" s="30">
        <v>0</v>
      </c>
      <c r="G9" s="30">
        <v>0</v>
      </c>
      <c r="H9" s="14">
        <f>(D9*F9)+(E9*G9)</f>
        <v>0</v>
      </c>
      <c r="I9" s="34"/>
    </row>
    <row r="10" spans="1:9" ht="17.25" thickBot="1" x14ac:dyDescent="0.35">
      <c r="A10" s="42" t="s">
        <v>36</v>
      </c>
      <c r="B10" s="42"/>
      <c r="C10" s="42"/>
      <c r="D10" s="42"/>
      <c r="E10" s="42"/>
      <c r="F10" s="42"/>
      <c r="G10" s="42"/>
      <c r="H10" s="25">
        <f>SUM(H6:H9)</f>
        <v>0</v>
      </c>
      <c r="I10" s="3"/>
    </row>
    <row r="11" spans="1:9" ht="15.75" thickTop="1" x14ac:dyDescent="0.25"/>
  </sheetData>
  <sheetProtection algorithmName="SHA-512" hashValue="dPQsIsDr9zh2PWAHSLZaiaUOg8yl10cwzKQYFPuzf3aWVb5j3/CLP/OVLevJpB15IQNr3pxvN8cQeXs5OIoFTQ==" saltValue="IUOzOWTG8maY4e0mPqMbaw==" spinCount="100000" sheet="1" objects="1" scenarios="1"/>
  <mergeCells count="4">
    <mergeCell ref="A1:I1"/>
    <mergeCell ref="A2:I2"/>
    <mergeCell ref="A10:G10"/>
    <mergeCell ref="A3:I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workbookViewId="0">
      <pane ySplit="5" topLeftCell="A6" activePane="bottomLeft" state="frozen"/>
      <selection pane="bottomLeft" activeCell="A25" sqref="A25:E25"/>
    </sheetView>
  </sheetViews>
  <sheetFormatPr defaultRowHeight="15" x14ac:dyDescent="0.25"/>
  <cols>
    <col min="1" max="1" width="8.28515625" customWidth="1"/>
    <col min="2" max="2" width="65" customWidth="1"/>
    <col min="3" max="3" width="14.7109375" customWidth="1"/>
    <col min="4" max="4" width="11.85546875" customWidth="1"/>
    <col min="5" max="5" width="14.7109375" customWidth="1"/>
    <col min="6" max="6" width="19" customWidth="1"/>
    <col min="7" max="7" width="42.85546875" customWidth="1"/>
  </cols>
  <sheetData>
    <row r="1" spans="1:9" ht="20.25" x14ac:dyDescent="0.35">
      <c r="A1" s="35" t="s">
        <v>13</v>
      </c>
      <c r="B1" s="35"/>
      <c r="C1" s="35"/>
      <c r="D1" s="35"/>
      <c r="E1" s="35"/>
      <c r="F1" s="35"/>
      <c r="G1" s="35"/>
    </row>
    <row r="2" spans="1:9" ht="17.25" customHeight="1" x14ac:dyDescent="0.25">
      <c r="A2" s="41" t="s">
        <v>77</v>
      </c>
      <c r="B2" s="41"/>
      <c r="C2" s="41"/>
      <c r="D2" s="41"/>
      <c r="E2" s="41"/>
      <c r="F2" s="41"/>
      <c r="G2" s="41"/>
      <c r="H2" s="28"/>
      <c r="I2" s="28"/>
    </row>
    <row r="3" spans="1:9" ht="16.5" x14ac:dyDescent="0.3">
      <c r="A3" s="39" t="s">
        <v>108</v>
      </c>
      <c r="B3" s="39"/>
      <c r="C3" s="39"/>
      <c r="D3" s="39"/>
      <c r="E3" s="39"/>
      <c r="F3" s="39"/>
      <c r="G3" s="39"/>
      <c r="H3" s="27"/>
      <c r="I3" s="27"/>
    </row>
    <row r="5" spans="1:9" s="1" customFormat="1" ht="34.5" x14ac:dyDescent="0.25">
      <c r="A5" s="2" t="s">
        <v>17</v>
      </c>
      <c r="B5" s="2" t="s">
        <v>18</v>
      </c>
      <c r="C5" s="2" t="s">
        <v>19</v>
      </c>
      <c r="D5" s="2" t="s">
        <v>20</v>
      </c>
      <c r="E5" s="2" t="s">
        <v>21</v>
      </c>
      <c r="F5" s="2" t="s">
        <v>22</v>
      </c>
      <c r="G5" s="2" t="s">
        <v>102</v>
      </c>
    </row>
    <row r="6" spans="1:9" ht="20.25" customHeight="1" x14ac:dyDescent="0.25">
      <c r="A6" s="4">
        <v>1</v>
      </c>
      <c r="B6" s="5" t="s">
        <v>78</v>
      </c>
      <c r="C6" s="6" t="s">
        <v>79</v>
      </c>
      <c r="D6" s="11">
        <v>30</v>
      </c>
      <c r="E6" s="29">
        <v>0</v>
      </c>
      <c r="F6" s="12">
        <f t="shared" ref="F6:F24" si="0">D6*E6</f>
        <v>0</v>
      </c>
      <c r="G6" s="33"/>
    </row>
    <row r="7" spans="1:9" ht="49.5" x14ac:dyDescent="0.25">
      <c r="A7" s="7">
        <v>2</v>
      </c>
      <c r="B7" s="8" t="s">
        <v>80</v>
      </c>
      <c r="C7" s="9" t="s">
        <v>39</v>
      </c>
      <c r="D7" s="13">
        <v>25</v>
      </c>
      <c r="E7" s="30">
        <v>0</v>
      </c>
      <c r="F7" s="14">
        <f t="shared" si="0"/>
        <v>0</v>
      </c>
      <c r="G7" s="34"/>
    </row>
    <row r="8" spans="1:9" ht="49.5" x14ac:dyDescent="0.25">
      <c r="A8" s="4">
        <v>3</v>
      </c>
      <c r="B8" s="5" t="s">
        <v>81</v>
      </c>
      <c r="C8" s="6" t="s">
        <v>35</v>
      </c>
      <c r="D8" s="11">
        <v>20</v>
      </c>
      <c r="E8" s="29">
        <v>0</v>
      </c>
      <c r="F8" s="12">
        <f t="shared" si="0"/>
        <v>0</v>
      </c>
      <c r="G8" s="33"/>
    </row>
    <row r="9" spans="1:9" ht="49.5" x14ac:dyDescent="0.25">
      <c r="A9" s="7">
        <v>4</v>
      </c>
      <c r="B9" s="8" t="s">
        <v>82</v>
      </c>
      <c r="C9" s="9" t="s">
        <v>83</v>
      </c>
      <c r="D9" s="13">
        <v>15</v>
      </c>
      <c r="E9" s="30">
        <v>0</v>
      </c>
      <c r="F9" s="14">
        <f t="shared" si="0"/>
        <v>0</v>
      </c>
      <c r="G9" s="34"/>
    </row>
    <row r="10" spans="1:9" ht="49.5" x14ac:dyDescent="0.25">
      <c r="A10" s="4">
        <v>5</v>
      </c>
      <c r="B10" s="5" t="s">
        <v>84</v>
      </c>
      <c r="C10" s="6" t="s">
        <v>35</v>
      </c>
      <c r="D10" s="11">
        <v>15</v>
      </c>
      <c r="E10" s="29">
        <v>0</v>
      </c>
      <c r="F10" s="12">
        <f t="shared" si="0"/>
        <v>0</v>
      </c>
      <c r="G10" s="33"/>
    </row>
    <row r="11" spans="1:9" ht="49.5" x14ac:dyDescent="0.25">
      <c r="A11" s="7">
        <v>6</v>
      </c>
      <c r="B11" s="8" t="s">
        <v>85</v>
      </c>
      <c r="C11" s="9" t="s">
        <v>86</v>
      </c>
      <c r="D11" s="13">
        <v>7.5</v>
      </c>
      <c r="E11" s="30">
        <v>0</v>
      </c>
      <c r="F11" s="14">
        <f t="shared" si="0"/>
        <v>0</v>
      </c>
      <c r="G11" s="34"/>
    </row>
    <row r="12" spans="1:9" ht="49.5" x14ac:dyDescent="0.25">
      <c r="A12" s="4">
        <v>7</v>
      </c>
      <c r="B12" s="5" t="s">
        <v>87</v>
      </c>
      <c r="C12" s="6" t="s">
        <v>39</v>
      </c>
      <c r="D12" s="11">
        <v>3</v>
      </c>
      <c r="E12" s="29">
        <v>0</v>
      </c>
      <c r="F12" s="12">
        <f t="shared" si="0"/>
        <v>0</v>
      </c>
      <c r="G12" s="33"/>
    </row>
    <row r="13" spans="1:9" ht="33" x14ac:dyDescent="0.25">
      <c r="A13" s="7">
        <v>8</v>
      </c>
      <c r="B13" s="8" t="s">
        <v>88</v>
      </c>
      <c r="C13" s="9" t="s">
        <v>39</v>
      </c>
      <c r="D13" s="13">
        <v>7.5</v>
      </c>
      <c r="E13" s="30">
        <v>0</v>
      </c>
      <c r="F13" s="14">
        <f t="shared" si="0"/>
        <v>0</v>
      </c>
      <c r="G13" s="34"/>
    </row>
    <row r="14" spans="1:9" ht="33" x14ac:dyDescent="0.25">
      <c r="A14" s="4">
        <v>9</v>
      </c>
      <c r="B14" s="5" t="s">
        <v>89</v>
      </c>
      <c r="C14" s="6" t="s">
        <v>35</v>
      </c>
      <c r="D14" s="11">
        <v>20</v>
      </c>
      <c r="E14" s="29">
        <v>0</v>
      </c>
      <c r="F14" s="12">
        <f t="shared" si="0"/>
        <v>0</v>
      </c>
      <c r="G14" s="33"/>
    </row>
    <row r="15" spans="1:9" ht="49.5" x14ac:dyDescent="0.25">
      <c r="A15" s="7">
        <v>10</v>
      </c>
      <c r="B15" s="8" t="s">
        <v>90</v>
      </c>
      <c r="C15" s="9" t="s">
        <v>91</v>
      </c>
      <c r="D15" s="13">
        <v>7.5</v>
      </c>
      <c r="E15" s="30">
        <v>0</v>
      </c>
      <c r="F15" s="14">
        <f t="shared" si="0"/>
        <v>0</v>
      </c>
      <c r="G15" s="34"/>
    </row>
    <row r="16" spans="1:9" ht="33" x14ac:dyDescent="0.25">
      <c r="A16" s="4">
        <v>11</v>
      </c>
      <c r="B16" s="5" t="s">
        <v>92</v>
      </c>
      <c r="C16" s="6" t="s">
        <v>35</v>
      </c>
      <c r="D16" s="11">
        <v>4.5</v>
      </c>
      <c r="E16" s="29">
        <v>0</v>
      </c>
      <c r="F16" s="12">
        <f t="shared" si="0"/>
        <v>0</v>
      </c>
      <c r="G16" s="33"/>
    </row>
    <row r="17" spans="1:7" ht="33" x14ac:dyDescent="0.25">
      <c r="A17" s="7">
        <v>12</v>
      </c>
      <c r="B17" s="8" t="s">
        <v>93</v>
      </c>
      <c r="C17" s="9" t="s">
        <v>35</v>
      </c>
      <c r="D17" s="13">
        <v>4.5</v>
      </c>
      <c r="E17" s="30">
        <v>0</v>
      </c>
      <c r="F17" s="14">
        <f t="shared" si="0"/>
        <v>0</v>
      </c>
      <c r="G17" s="34"/>
    </row>
    <row r="18" spans="1:7" ht="33" x14ac:dyDescent="0.25">
      <c r="A18" s="4">
        <v>13</v>
      </c>
      <c r="B18" s="5" t="s">
        <v>94</v>
      </c>
      <c r="C18" s="6" t="s">
        <v>39</v>
      </c>
      <c r="D18" s="11">
        <v>4.5</v>
      </c>
      <c r="E18" s="29">
        <v>0</v>
      </c>
      <c r="F18" s="12">
        <f t="shared" si="0"/>
        <v>0</v>
      </c>
      <c r="G18" s="33"/>
    </row>
    <row r="19" spans="1:7" ht="33" x14ac:dyDescent="0.25">
      <c r="A19" s="7">
        <v>14</v>
      </c>
      <c r="B19" s="8" t="s">
        <v>95</v>
      </c>
      <c r="C19" s="9" t="s">
        <v>47</v>
      </c>
      <c r="D19" s="13">
        <v>3</v>
      </c>
      <c r="E19" s="30">
        <v>0</v>
      </c>
      <c r="F19" s="14">
        <f t="shared" si="0"/>
        <v>0</v>
      </c>
      <c r="G19" s="34"/>
    </row>
    <row r="20" spans="1:7" ht="66" x14ac:dyDescent="0.25">
      <c r="A20" s="4">
        <v>15</v>
      </c>
      <c r="B20" s="5" t="s">
        <v>96</v>
      </c>
      <c r="C20" s="6" t="s">
        <v>83</v>
      </c>
      <c r="D20" s="11">
        <v>4.5</v>
      </c>
      <c r="E20" s="29">
        <v>0</v>
      </c>
      <c r="F20" s="12">
        <f t="shared" si="0"/>
        <v>0</v>
      </c>
      <c r="G20" s="33"/>
    </row>
    <row r="21" spans="1:7" ht="33" x14ac:dyDescent="0.25">
      <c r="A21" s="7">
        <v>16</v>
      </c>
      <c r="B21" s="8" t="s">
        <v>97</v>
      </c>
      <c r="C21" s="9" t="s">
        <v>47</v>
      </c>
      <c r="D21" s="13">
        <v>3.5</v>
      </c>
      <c r="E21" s="30">
        <v>0</v>
      </c>
      <c r="F21" s="14">
        <f t="shared" si="0"/>
        <v>0</v>
      </c>
      <c r="G21" s="34"/>
    </row>
    <row r="22" spans="1:7" ht="33" x14ac:dyDescent="0.25">
      <c r="A22" s="4">
        <v>17</v>
      </c>
      <c r="B22" s="5" t="s">
        <v>98</v>
      </c>
      <c r="C22" s="6" t="s">
        <v>47</v>
      </c>
      <c r="D22" s="11">
        <v>4.5</v>
      </c>
      <c r="E22" s="29">
        <v>0</v>
      </c>
      <c r="F22" s="12">
        <f t="shared" si="0"/>
        <v>0</v>
      </c>
      <c r="G22" s="33"/>
    </row>
    <row r="23" spans="1:7" ht="33" x14ac:dyDescent="0.25">
      <c r="A23" s="7">
        <v>18</v>
      </c>
      <c r="B23" s="8" t="s">
        <v>99</v>
      </c>
      <c r="C23" s="9" t="s">
        <v>35</v>
      </c>
      <c r="D23" s="13">
        <v>3</v>
      </c>
      <c r="E23" s="30">
        <v>0</v>
      </c>
      <c r="F23" s="14">
        <f t="shared" si="0"/>
        <v>0</v>
      </c>
      <c r="G23" s="34"/>
    </row>
    <row r="24" spans="1:7" ht="33" x14ac:dyDescent="0.25">
      <c r="A24" s="4">
        <v>19</v>
      </c>
      <c r="B24" s="5" t="s">
        <v>100</v>
      </c>
      <c r="C24" s="6" t="s">
        <v>101</v>
      </c>
      <c r="D24" s="11">
        <v>1</v>
      </c>
      <c r="E24" s="29">
        <v>0</v>
      </c>
      <c r="F24" s="12">
        <f t="shared" si="0"/>
        <v>0</v>
      </c>
      <c r="G24" s="33"/>
    </row>
    <row r="25" spans="1:7" ht="17.25" thickBot="1" x14ac:dyDescent="0.3">
      <c r="A25" s="40" t="s">
        <v>36</v>
      </c>
      <c r="B25" s="40"/>
      <c r="C25" s="40"/>
      <c r="D25" s="40"/>
      <c r="E25" s="40"/>
      <c r="F25" s="24">
        <f>SUM(F6:F24)</f>
        <v>0</v>
      </c>
      <c r="G25" s="10"/>
    </row>
    <row r="26" spans="1:7" ht="15.75" thickTop="1" x14ac:dyDescent="0.25"/>
  </sheetData>
  <sheetProtection algorithmName="SHA-512" hashValue="qyCkovJ7fAnbO9S1fzkvJdo8juvzlHvFg6GJrYiYWsNFWTMrfRnS1IvKuttHqeZwsvcB492zO+UqBci806z5tw==" saltValue="iH6lQkpzhnhbkaVa+27QGg==" spinCount="100000" sheet="1" objects="1" scenarios="1"/>
  <mergeCells count="4">
    <mergeCell ref="A1:G1"/>
    <mergeCell ref="A3:G3"/>
    <mergeCell ref="A2:G2"/>
    <mergeCell ref="A25:E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RESUMO GERAL</vt:lpstr>
      <vt:lpstr>ANEXO I</vt:lpstr>
      <vt:lpstr>ANEXO II</vt:lpstr>
      <vt:lpstr>ANEXO III</vt:lpstr>
      <vt:lpstr>ANEXO IV</vt:lpstr>
      <vt:lpstr>ANEXO V</vt:lpstr>
      <vt:lpstr>ANEXO 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Diretoria  de Controle e Gestao Institucional</cp:lastModifiedBy>
  <dcterms:created xsi:type="dcterms:W3CDTF">2026-07-11T02:44:09Z</dcterms:created>
  <dcterms:modified xsi:type="dcterms:W3CDTF">2026-07-23T21:20:27Z</dcterms:modified>
</cp:coreProperties>
</file>