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ropbox\UFAC\DCGI\Plano de Dados Abertos e Transparência\Portal da Transparência\"/>
    </mc:Choice>
  </mc:AlternateContent>
  <bookViews>
    <workbookView xWindow="0" yWindow="0" windowWidth="14370" windowHeight="7320" tabRatio="500"/>
  </bookViews>
  <sheets>
    <sheet name="Plan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1" l="1"/>
  <c r="C11" i="1"/>
  <c r="H24" i="1"/>
  <c r="B23" i="1"/>
  <c r="I24" i="1"/>
  <c r="E23" i="1"/>
  <c r="C13" i="1" l="1"/>
  <c r="C14" i="1"/>
  <c r="C12" i="1"/>
</calcChain>
</file>

<file path=xl/sharedStrings.xml><?xml version="1.0" encoding="utf-8"?>
<sst xmlns="http://schemas.openxmlformats.org/spreadsheetml/2006/main" count="57" uniqueCount="44">
  <si>
    <t>MINISTÉRIO DA EDUCAÇÃO</t>
  </si>
  <si>
    <t>UNIVERSIDADE FEDERAL DO ACRE</t>
  </si>
  <si>
    <t>PREFEITURA DO CAMPUS</t>
  </si>
  <si>
    <t>Construções em Andamento e Concluídas em 2019 (Referência: Maio/2019)</t>
  </si>
  <si>
    <t>(Referência: Maio/2019)</t>
  </si>
  <si>
    <t>Construções em Andamento</t>
  </si>
  <si>
    <t>Construções Concluídas</t>
  </si>
  <si>
    <t>Construções em andamento</t>
  </si>
  <si>
    <t>Área (m²)</t>
  </si>
  <si>
    <t>Percentual de conclusão (%)</t>
  </si>
  <si>
    <t>Data estimada para conclusão (mês/ano)</t>
  </si>
  <si>
    <t>Valor (R$)</t>
  </si>
  <si>
    <t>Campus Sede - Rio Branco</t>
  </si>
  <si>
    <t>12/07/2019</t>
  </si>
  <si>
    <t>Aquisição e instalação de piso esportivo</t>
  </si>
  <si>
    <t>08/08/2019</t>
  </si>
  <si>
    <t>07/08/2019</t>
  </si>
  <si>
    <t>19/08/2019</t>
  </si>
  <si>
    <t>05/11/2019</t>
  </si>
  <si>
    <t>23/11/2019</t>
  </si>
  <si>
    <t>12/06/2019</t>
  </si>
  <si>
    <t>Campus Floresta - Cruzeiro do Sul</t>
  </si>
  <si>
    <t>Total</t>
  </si>
  <si>
    <t>5.890,75m²</t>
  </si>
  <si>
    <t>15.708,89m²</t>
  </si>
  <si>
    <t>642,08m²</t>
  </si>
  <si>
    <t>491,08m²</t>
  </si>
  <si>
    <t>699,21m²</t>
  </si>
  <si>
    <t>560,56m²</t>
  </si>
  <si>
    <t>1.543,58m²</t>
  </si>
  <si>
    <t>2.454,65m²</t>
  </si>
  <si>
    <t>3.303,75m²</t>
  </si>
  <si>
    <t>1.231,968m²</t>
  </si>
  <si>
    <t>Cobertura do Centro de Excelência em Energia do Acre</t>
  </si>
  <si>
    <t>Reforma da Gráfica</t>
  </si>
  <si>
    <t>Construção do Bloco para o Serviço Escola de Psicologia</t>
  </si>
  <si>
    <t>Contrução do Bloco dos Mestrados</t>
  </si>
  <si>
    <t>Construção de Salas Multifuncionais</t>
  </si>
  <si>
    <t>Reforma da quadra descoberta</t>
  </si>
  <si>
    <t>Construção do Centro de Ciências Jurídicas e Sociais Aplicadas</t>
  </si>
  <si>
    <t>Construção do Colégio de Aplicação</t>
  </si>
  <si>
    <t>Construção Centro de Educação Letras e Artes</t>
  </si>
  <si>
    <t>Construção da Pista de Atletismo</t>
  </si>
  <si>
    <t>Construção de Bloco com dois pavimentos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</si>
</sst>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[$R$-416]\ #,##0.00;[Red]\-[$R$-416]\ #,##0.00"/>
  </numFmts>
  <fonts count="13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BE5D6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7" fillId="0" borderId="0" applyBorder="0" applyProtection="0"/>
    <xf numFmtId="9" fontId="1" fillId="0" borderId="0" applyBorder="0" applyAlignment="0" applyProtection="0"/>
    <xf numFmtId="0" fontId="7" fillId="0" borderId="0"/>
  </cellStyleXfs>
  <cellXfs count="32">
    <xf numFmtId="0" fontId="0" fillId="0" borderId="0" xfId="0"/>
    <xf numFmtId="0" fontId="0" fillId="0" borderId="0" xfId="0" applyFont="1"/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vertical="center"/>
    </xf>
    <xf numFmtId="17" fontId="5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" fontId="5" fillId="0" borderId="1" xfId="3" applyNumberFormat="1" applyFont="1" applyBorder="1" applyAlignment="1">
      <alignment vertical="center" wrapText="1"/>
    </xf>
    <xf numFmtId="4" fontId="4" fillId="2" borderId="1" xfId="3" applyNumberFormat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4" fontId="8" fillId="0" borderId="1" xfId="3" applyNumberFormat="1" applyFont="1" applyBorder="1" applyAlignment="1">
      <alignment horizontal="center" vertical="center" wrapText="1"/>
    </xf>
    <xf numFmtId="17" fontId="8" fillId="0" borderId="1" xfId="3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17" fontId="8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8" fillId="0" borderId="1" xfId="3" applyNumberFormat="1" applyFont="1" applyBorder="1" applyAlignment="1">
      <alignment vertical="center" wrapText="1"/>
    </xf>
    <xf numFmtId="9" fontId="10" fillId="0" borderId="1" xfId="2" applyFont="1" applyBorder="1" applyAlignment="1">
      <alignment horizontal="center" vertical="center" wrapText="1"/>
    </xf>
    <xf numFmtId="164" fontId="7" fillId="0" borderId="1" xfId="1" applyBorder="1" applyProtection="1"/>
    <xf numFmtId="10" fontId="9" fillId="0" borderId="1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0" xfId="3" applyFont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4" fontId="10" fillId="0" borderId="1" xfId="3" applyNumberFormat="1" applyFont="1" applyBorder="1" applyAlignment="1">
      <alignment horizontal="center" vertical="center" wrapText="1"/>
    </xf>
    <xf numFmtId="164" fontId="11" fillId="0" borderId="1" xfId="1" applyFont="1" applyBorder="1" applyAlignment="1" applyProtection="1">
      <alignment horizontal="center" vertical="center"/>
    </xf>
    <xf numFmtId="10" fontId="10" fillId="0" borderId="1" xfId="2" applyNumberFormat="1" applyFont="1" applyBorder="1" applyAlignment="1">
      <alignment horizontal="center" vertical="center"/>
    </xf>
    <xf numFmtId="17" fontId="10" fillId="0" borderId="1" xfId="3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0" fontId="10" fillId="0" borderId="1" xfId="2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/>
    </xf>
  </cellXfs>
  <cellStyles count="4">
    <cellStyle name="Normal" xfId="0" builtinId="0"/>
    <cellStyle name="Porcentagem" xfId="2" builtinId="5"/>
    <cellStyle name="Texto Explicativo" xfId="3" builtinId="53" customBuiltin="1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G8" sqref="G8:I8"/>
    </sheetView>
  </sheetViews>
  <sheetFormatPr defaultRowHeight="15" x14ac:dyDescent="0.25"/>
  <cols>
    <col min="1" max="1" width="31.42578125" customWidth="1"/>
    <col min="2" max="3" width="12.7109375" customWidth="1"/>
    <col min="4" max="4" width="13.7109375" customWidth="1"/>
    <col min="5" max="5" width="17.5703125" customWidth="1"/>
    <col min="6" max="6" width="8.7109375" customWidth="1"/>
    <col min="7" max="7" width="31.5703125" customWidth="1"/>
    <col min="8" max="8" width="12.28515625" customWidth="1"/>
    <col min="9" max="9" width="15.5703125" customWidth="1"/>
    <col min="10" max="1025" width="8.7109375" customWidth="1"/>
  </cols>
  <sheetData>
    <row r="1" spans="1:9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9" ht="15.7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5" spans="1:9" ht="18.75" customHeight="1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</row>
    <row r="6" spans="1:9" ht="18.75" customHeight="1" x14ac:dyDescent="0.25">
      <c r="A6" s="21" t="s">
        <v>4</v>
      </c>
      <c r="B6" s="21"/>
      <c r="C6" s="21"/>
      <c r="D6" s="21"/>
      <c r="E6" s="21"/>
      <c r="F6" s="21"/>
      <c r="G6" s="21"/>
      <c r="H6" s="21"/>
      <c r="I6" s="21"/>
    </row>
    <row r="8" spans="1:9" x14ac:dyDescent="0.25">
      <c r="A8" s="22" t="s">
        <v>5</v>
      </c>
      <c r="B8" s="22"/>
      <c r="C8" s="22"/>
      <c r="D8" s="22"/>
      <c r="E8" s="22"/>
      <c r="F8" s="1"/>
      <c r="G8" s="22" t="s">
        <v>6</v>
      </c>
      <c r="H8" s="22"/>
      <c r="I8" s="22"/>
    </row>
    <row r="9" spans="1:9" ht="75" x14ac:dyDescent="0.25">
      <c r="A9" s="2" t="s">
        <v>7</v>
      </c>
      <c r="B9" s="2" t="s">
        <v>8</v>
      </c>
      <c r="C9" s="3" t="s">
        <v>9</v>
      </c>
      <c r="D9" s="3" t="s">
        <v>10</v>
      </c>
      <c r="E9" s="2" t="s">
        <v>11</v>
      </c>
      <c r="F9" s="1"/>
      <c r="G9" s="2" t="s">
        <v>6</v>
      </c>
      <c r="H9" s="2" t="s">
        <v>8</v>
      </c>
      <c r="I9" s="2" t="s">
        <v>11</v>
      </c>
    </row>
    <row r="10" spans="1:9" x14ac:dyDescent="0.25">
      <c r="A10" s="23" t="s">
        <v>12</v>
      </c>
      <c r="B10" s="23"/>
      <c r="C10" s="23"/>
      <c r="D10" s="23"/>
      <c r="E10" s="23"/>
      <c r="F10" s="4"/>
      <c r="G10" s="23" t="s">
        <v>12</v>
      </c>
      <c r="H10" s="23"/>
      <c r="I10" s="23"/>
    </row>
    <row r="11" spans="1:9" ht="30" x14ac:dyDescent="0.25">
      <c r="A11" s="24" t="s">
        <v>41</v>
      </c>
      <c r="B11" s="25" t="s">
        <v>29</v>
      </c>
      <c r="C11" s="26">
        <f>1-(49965.28/E11)</f>
        <v>0.97696760267733562</v>
      </c>
      <c r="D11" s="27" t="s">
        <v>13</v>
      </c>
      <c r="E11" s="28">
        <v>2169347.7799999998</v>
      </c>
      <c r="F11" s="13"/>
      <c r="G11" s="10" t="s">
        <v>14</v>
      </c>
      <c r="H11" s="17" t="s">
        <v>23</v>
      </c>
      <c r="I11" s="12">
        <v>4460228.25</v>
      </c>
    </row>
    <row r="12" spans="1:9" ht="30" x14ac:dyDescent="0.25">
      <c r="A12" s="24" t="s">
        <v>40</v>
      </c>
      <c r="B12" s="25" t="s">
        <v>29</v>
      </c>
      <c r="C12" s="26">
        <f>1-(30000/E12)</f>
        <v>0.98433420365535251</v>
      </c>
      <c r="D12" s="27" t="s">
        <v>15</v>
      </c>
      <c r="E12" s="28">
        <v>1915000</v>
      </c>
      <c r="F12" s="13"/>
      <c r="G12" s="10" t="s">
        <v>42</v>
      </c>
      <c r="H12" s="14" t="s">
        <v>24</v>
      </c>
      <c r="I12" s="12">
        <v>4786543.28</v>
      </c>
    </row>
    <row r="13" spans="1:9" ht="30" x14ac:dyDescent="0.25">
      <c r="A13" s="24" t="s">
        <v>39</v>
      </c>
      <c r="B13" s="25" t="s">
        <v>29</v>
      </c>
      <c r="C13" s="26">
        <f>(1493265.11/E13)</f>
        <v>0.71097502459165474</v>
      </c>
      <c r="D13" s="27" t="s">
        <v>16</v>
      </c>
      <c r="E13" s="28">
        <v>2100306</v>
      </c>
      <c r="F13" s="13"/>
      <c r="G13" s="24" t="s">
        <v>33</v>
      </c>
      <c r="H13" s="25" t="s">
        <v>31</v>
      </c>
      <c r="I13" s="28">
        <v>704733</v>
      </c>
    </row>
    <row r="14" spans="1:9" x14ac:dyDescent="0.25">
      <c r="A14" s="24" t="s">
        <v>38</v>
      </c>
      <c r="B14" s="25" t="s">
        <v>32</v>
      </c>
      <c r="C14" s="29">
        <f>1-(292000/E14)</f>
        <v>0.46632101814252669</v>
      </c>
      <c r="D14" s="27" t="s">
        <v>17</v>
      </c>
      <c r="E14" s="28">
        <v>547145.4</v>
      </c>
      <c r="F14" s="13"/>
      <c r="G14" s="16"/>
      <c r="H14" s="14"/>
      <c r="I14" s="15"/>
    </row>
    <row r="15" spans="1:9" x14ac:dyDescent="0.25">
      <c r="A15" s="24" t="s">
        <v>34</v>
      </c>
      <c r="B15" s="25" t="s">
        <v>27</v>
      </c>
      <c r="C15" s="29">
        <v>0</v>
      </c>
      <c r="D15" s="27" t="s">
        <v>18</v>
      </c>
      <c r="E15" s="28">
        <v>572500</v>
      </c>
      <c r="F15" s="13"/>
      <c r="G15" s="16"/>
      <c r="H15" s="14"/>
      <c r="I15" s="15"/>
    </row>
    <row r="16" spans="1:9" ht="30" x14ac:dyDescent="0.25">
      <c r="A16" s="24" t="s">
        <v>37</v>
      </c>
      <c r="B16" s="25" t="s">
        <v>25</v>
      </c>
      <c r="C16" s="29">
        <v>0</v>
      </c>
      <c r="D16" s="27" t="s">
        <v>18</v>
      </c>
      <c r="E16" s="28">
        <v>1216200</v>
      </c>
      <c r="F16" s="13"/>
      <c r="G16" s="16"/>
      <c r="H16" s="14"/>
      <c r="I16" s="15"/>
    </row>
    <row r="17" spans="1:9" ht="30" x14ac:dyDescent="0.25">
      <c r="A17" s="24" t="s">
        <v>36</v>
      </c>
      <c r="B17" s="25" t="s">
        <v>30</v>
      </c>
      <c r="C17" s="29">
        <v>0</v>
      </c>
      <c r="D17" s="27" t="s">
        <v>19</v>
      </c>
      <c r="E17" s="28">
        <v>4443270.5599999996</v>
      </c>
      <c r="F17" s="13"/>
      <c r="G17" s="16"/>
      <c r="H17" s="14"/>
      <c r="I17" s="15"/>
    </row>
    <row r="18" spans="1:9" ht="30" x14ac:dyDescent="0.25">
      <c r="A18" s="24" t="s">
        <v>35</v>
      </c>
      <c r="B18" s="25" t="s">
        <v>28</v>
      </c>
      <c r="C18" s="29">
        <v>0</v>
      </c>
      <c r="D18" s="27" t="s">
        <v>20</v>
      </c>
      <c r="E18" s="28">
        <v>1364000</v>
      </c>
      <c r="F18" s="13"/>
      <c r="G18" s="16"/>
      <c r="H18" s="14"/>
      <c r="I18" s="15"/>
    </row>
    <row r="19" spans="1:9" x14ac:dyDescent="0.25">
      <c r="A19" s="10"/>
      <c r="B19" s="18"/>
      <c r="C19" s="10"/>
      <c r="D19" s="11"/>
      <c r="E19" s="12"/>
      <c r="F19" s="13"/>
      <c r="G19" s="16"/>
      <c r="H19" s="14"/>
      <c r="I19" s="15"/>
    </row>
    <row r="20" spans="1:9" x14ac:dyDescent="0.25">
      <c r="A20" s="23" t="s">
        <v>21</v>
      </c>
      <c r="B20" s="23"/>
      <c r="C20" s="23"/>
      <c r="D20" s="23"/>
      <c r="E20" s="23"/>
      <c r="F20" s="13"/>
      <c r="G20" s="16"/>
      <c r="H20" s="14"/>
      <c r="I20" s="15"/>
    </row>
    <row r="21" spans="1:9" ht="30" x14ac:dyDescent="0.25">
      <c r="A21" s="10" t="s">
        <v>43</v>
      </c>
      <c r="B21" s="30" t="s">
        <v>29</v>
      </c>
      <c r="C21" s="19">
        <f>170938.73/E21</f>
        <v>5.7036613279946614E-2</v>
      </c>
      <c r="D21" s="11" t="s">
        <v>18</v>
      </c>
      <c r="E21" s="12">
        <v>2997000</v>
      </c>
      <c r="F21" s="1"/>
      <c r="G21" s="23" t="s">
        <v>21</v>
      </c>
      <c r="H21" s="23"/>
      <c r="I21" s="23"/>
    </row>
    <row r="22" spans="1:9" ht="30" x14ac:dyDescent="0.25">
      <c r="A22" s="10" t="s">
        <v>37</v>
      </c>
      <c r="B22" s="30" t="s">
        <v>26</v>
      </c>
      <c r="C22" s="19">
        <v>0</v>
      </c>
      <c r="D22" s="11" t="s">
        <v>18</v>
      </c>
      <c r="E22" s="12">
        <v>1167660</v>
      </c>
      <c r="F22" s="1"/>
      <c r="G22" s="7"/>
      <c r="H22" s="5"/>
      <c r="I22" s="6"/>
    </row>
    <row r="23" spans="1:9" x14ac:dyDescent="0.25">
      <c r="A23" s="2" t="s">
        <v>22</v>
      </c>
      <c r="B23" s="8">
        <f>1543.58+1543.58+1543.58+1231.97+3303.75+642.08+2454.65+560+1543.58+491.08</f>
        <v>14857.849999999999</v>
      </c>
      <c r="C23" s="8"/>
      <c r="D23" s="8"/>
      <c r="E23" s="9">
        <f>SUM(E11:E22)</f>
        <v>18492429.739999998</v>
      </c>
      <c r="F23" s="1"/>
      <c r="G23" s="7"/>
      <c r="H23" s="5"/>
      <c r="I23" s="6"/>
    </row>
    <row r="24" spans="1:9" x14ac:dyDescent="0.25">
      <c r="F24" s="1"/>
      <c r="G24" s="2" t="s">
        <v>22</v>
      </c>
      <c r="H24" s="8" t="str">
        <f>H12</f>
        <v>15.708,89m²</v>
      </c>
      <c r="I24" s="8">
        <f>SUM(I11:I12)</f>
        <v>9246771.5300000012</v>
      </c>
    </row>
  </sheetData>
  <mergeCells count="11">
    <mergeCell ref="A8:E8"/>
    <mergeCell ref="G8:I8"/>
    <mergeCell ref="A10:E10"/>
    <mergeCell ref="G10:I10"/>
    <mergeCell ref="A20:E20"/>
    <mergeCell ref="G21:I21"/>
    <mergeCell ref="A1:I1"/>
    <mergeCell ref="A2:I2"/>
    <mergeCell ref="A3:I3"/>
    <mergeCell ref="A5:I5"/>
    <mergeCell ref="A6:I6"/>
  </mergeCells>
  <pageMargins left="0.31527777777777799" right="0.31527777777777799" top="0.59027777777777801" bottom="0.39374999999999999" header="0.51180555555555496" footer="0.118055555555556"/>
  <pageSetup paperSize="9" scale="88" firstPageNumber="0" orientation="landscape" horizontalDpi="300" verticalDpi="300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UFAC</dc:creator>
  <dc:description/>
  <cp:lastModifiedBy>UFAC</cp:lastModifiedBy>
  <cp:revision>1</cp:revision>
  <cp:lastPrinted>2019-05-20T15:12:40Z</cp:lastPrinted>
  <dcterms:created xsi:type="dcterms:W3CDTF">2019-05-10T15:16:50Z</dcterms:created>
  <dcterms:modified xsi:type="dcterms:W3CDTF">2019-05-20T15:12:45Z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